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9408" windowHeight="1980" tabRatio="788" activeTab="1"/>
  </bookViews>
  <sheets>
    <sheet name="Over 12 Girls Pools 19,20" sheetId="5" r:id="rId1"/>
    <sheet name="U10 Girls 9,10,13,14,17,18" sheetId="4" r:id="rId2"/>
    <sheet name=" Under 8 Girls Pools 1,2,5,6" sheetId="2" r:id="rId3"/>
    <sheet name="Under 12 Girls Pools 3,4,7,8" sheetId="3" r:id="rId4"/>
    <sheet name="Under 8 Boys Pools 11,12" sheetId="6" r:id="rId5"/>
    <sheet name="U12 + O12 Boys Pools 12,16,15" sheetId="7" r:id="rId6"/>
    <sheet name="Under 10 Boys Pools 15,16" sheetId="8" r:id="rId7"/>
  </sheets>
  <definedNames>
    <definedName name="_xlnm.Print_Area" localSheetId="2">' Under 8 Girls Pools 1,2,5,6'!$A$1:$N$75</definedName>
    <definedName name="_xlnm.Print_Area" localSheetId="0">'Over 12 Girls Pools 19,20'!$A$1:$N$32</definedName>
    <definedName name="_xlnm.Print_Area" localSheetId="5">'U12 + O12 Boys Pools 12,16,15'!$A$1:$N$30</definedName>
    <definedName name="_xlnm.Print_Area" localSheetId="6">'Under 10 Boys Pools 15,16'!$A$1:$N$30</definedName>
    <definedName name="_xlnm.Print_Area" localSheetId="3">'Under 12 Girls Pools 3,4,7,8'!$A$1:$N$80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/>
  <c r="D11"/>
  <c r="G58" i="3"/>
  <c r="D58"/>
  <c r="G42"/>
  <c r="D42"/>
  <c r="D37"/>
  <c r="G15"/>
  <c r="D15"/>
  <c r="G31" i="2"/>
  <c r="D31"/>
  <c r="G21"/>
  <c r="D21"/>
  <c r="E33"/>
  <c r="H33"/>
  <c r="J33"/>
  <c r="K33" s="1"/>
  <c r="G26"/>
  <c r="D26"/>
  <c r="J31" l="1"/>
  <c r="L31" s="1"/>
  <c r="J26"/>
  <c r="L26" s="1"/>
  <c r="G5" i="4"/>
  <c r="D5"/>
  <c r="G9"/>
  <c r="D9"/>
  <c r="E7"/>
  <c r="H7"/>
  <c r="J7"/>
  <c r="K7" s="1"/>
  <c r="G67" i="3"/>
  <c r="D67"/>
  <c r="J2" i="4"/>
  <c r="K2" s="1"/>
  <c r="H2"/>
  <c r="E2"/>
  <c r="J5" l="1"/>
  <c r="L5" s="1"/>
  <c r="G29" i="8"/>
  <c r="D29"/>
  <c r="G20"/>
  <c r="D20"/>
  <c r="G16"/>
  <c r="D16"/>
  <c r="J11"/>
  <c r="L11" s="1"/>
  <c r="G6"/>
  <c r="D6"/>
  <c r="E3"/>
  <c r="H3"/>
  <c r="J3"/>
  <c r="K3" s="1"/>
  <c r="E4"/>
  <c r="H4"/>
  <c r="J4"/>
  <c r="K4" s="1"/>
  <c r="E5"/>
  <c r="H5"/>
  <c r="J5"/>
  <c r="K5" s="1"/>
  <c r="E7"/>
  <c r="H7"/>
  <c r="J7"/>
  <c r="K7" s="1"/>
  <c r="E8"/>
  <c r="H8"/>
  <c r="J8"/>
  <c r="K8" s="1"/>
  <c r="E9"/>
  <c r="H9"/>
  <c r="J9"/>
  <c r="K9"/>
  <c r="E10"/>
  <c r="H10"/>
  <c r="J10"/>
  <c r="K10" s="1"/>
  <c r="E12"/>
  <c r="H12"/>
  <c r="J12"/>
  <c r="K12" s="1"/>
  <c r="E13"/>
  <c r="H13"/>
  <c r="J13"/>
  <c r="K13" s="1"/>
  <c r="E14"/>
  <c r="H14"/>
  <c r="J14"/>
  <c r="K14"/>
  <c r="E15"/>
  <c r="H15"/>
  <c r="J15"/>
  <c r="K15"/>
  <c r="E17"/>
  <c r="H17"/>
  <c r="J17"/>
  <c r="K17" s="1"/>
  <c r="E18"/>
  <c r="H18"/>
  <c r="J18"/>
  <c r="K18" s="1"/>
  <c r="E19"/>
  <c r="H19"/>
  <c r="J19"/>
  <c r="K19" s="1"/>
  <c r="E21"/>
  <c r="H21"/>
  <c r="J21"/>
  <c r="K21" s="1"/>
  <c r="E22"/>
  <c r="H22"/>
  <c r="J22"/>
  <c r="K22" s="1"/>
  <c r="E23"/>
  <c r="H23"/>
  <c r="J23"/>
  <c r="K23" s="1"/>
  <c r="E24"/>
  <c r="H24"/>
  <c r="J24"/>
  <c r="K24" s="1"/>
  <c r="E25"/>
  <c r="H25"/>
  <c r="J25"/>
  <c r="K25"/>
  <c r="E26"/>
  <c r="H26"/>
  <c r="J26"/>
  <c r="K26"/>
  <c r="E27"/>
  <c r="H27"/>
  <c r="J27"/>
  <c r="K27" s="1"/>
  <c r="E28"/>
  <c r="H28"/>
  <c r="J28"/>
  <c r="K28" s="1"/>
  <c r="E30"/>
  <c r="H30"/>
  <c r="J30"/>
  <c r="K30" s="1"/>
  <c r="J2"/>
  <c r="K2" s="1"/>
  <c r="H2"/>
  <c r="E2"/>
  <c r="E30" i="7"/>
  <c r="F30" s="1"/>
  <c r="H30"/>
  <c r="I30" s="1"/>
  <c r="J30"/>
  <c r="K30" s="1"/>
  <c r="I29"/>
  <c r="F29"/>
  <c r="K29"/>
  <c r="J29"/>
  <c r="H29"/>
  <c r="E29"/>
  <c r="G17"/>
  <c r="D17"/>
  <c r="G8"/>
  <c r="D8"/>
  <c r="E5"/>
  <c r="H5"/>
  <c r="J5"/>
  <c r="K5" s="1"/>
  <c r="E6"/>
  <c r="H6"/>
  <c r="J6"/>
  <c r="K6" s="1"/>
  <c r="E7"/>
  <c r="H7"/>
  <c r="J7"/>
  <c r="K7" s="1"/>
  <c r="E9"/>
  <c r="H9"/>
  <c r="J9"/>
  <c r="K9" s="1"/>
  <c r="E10"/>
  <c r="H10"/>
  <c r="J10"/>
  <c r="K10" s="1"/>
  <c r="E11"/>
  <c r="H11"/>
  <c r="J11"/>
  <c r="K11" s="1"/>
  <c r="E12"/>
  <c r="H12"/>
  <c r="J12"/>
  <c r="K12" s="1"/>
  <c r="E13"/>
  <c r="H13"/>
  <c r="J13"/>
  <c r="K13" s="1"/>
  <c r="E14"/>
  <c r="H14"/>
  <c r="J14"/>
  <c r="K14" s="1"/>
  <c r="E15"/>
  <c r="H15"/>
  <c r="J15"/>
  <c r="K15" s="1"/>
  <c r="E16"/>
  <c r="H16"/>
  <c r="J16"/>
  <c r="K16" s="1"/>
  <c r="E18"/>
  <c r="H18"/>
  <c r="J18"/>
  <c r="K18" s="1"/>
  <c r="E19"/>
  <c r="H19"/>
  <c r="J19"/>
  <c r="K19" s="1"/>
  <c r="E20"/>
  <c r="H20"/>
  <c r="J20"/>
  <c r="K20" s="1"/>
  <c r="E21"/>
  <c r="H21"/>
  <c r="J21"/>
  <c r="K21" s="1"/>
  <c r="J4"/>
  <c r="K4" s="1"/>
  <c r="H4"/>
  <c r="E4"/>
  <c r="G22" i="6"/>
  <c r="D22"/>
  <c r="G15"/>
  <c r="D15"/>
  <c r="G11"/>
  <c r="D11"/>
  <c r="G6"/>
  <c r="D6"/>
  <c r="E3"/>
  <c r="H3"/>
  <c r="J3"/>
  <c r="K3" s="1"/>
  <c r="E4"/>
  <c r="H4"/>
  <c r="J4"/>
  <c r="K4" s="1"/>
  <c r="E5"/>
  <c r="H5"/>
  <c r="J5"/>
  <c r="K5" s="1"/>
  <c r="E7"/>
  <c r="H7"/>
  <c r="J7"/>
  <c r="K7" s="1"/>
  <c r="E8"/>
  <c r="H8"/>
  <c r="J8"/>
  <c r="K8" s="1"/>
  <c r="E9"/>
  <c r="H9"/>
  <c r="J9"/>
  <c r="K9" s="1"/>
  <c r="E10"/>
  <c r="H10"/>
  <c r="J10"/>
  <c r="K10" s="1"/>
  <c r="E12"/>
  <c r="H12"/>
  <c r="J12"/>
  <c r="K12" s="1"/>
  <c r="E13"/>
  <c r="H13"/>
  <c r="J13"/>
  <c r="K13" s="1"/>
  <c r="E14"/>
  <c r="H14"/>
  <c r="J14"/>
  <c r="K14"/>
  <c r="E16"/>
  <c r="H16"/>
  <c r="J16"/>
  <c r="K16" s="1"/>
  <c r="E17"/>
  <c r="H17"/>
  <c r="J17"/>
  <c r="K17" s="1"/>
  <c r="E18"/>
  <c r="H18"/>
  <c r="J18"/>
  <c r="K18" s="1"/>
  <c r="E19"/>
  <c r="H19"/>
  <c r="J19"/>
  <c r="K19" s="1"/>
  <c r="E20"/>
  <c r="H20"/>
  <c r="J20"/>
  <c r="K20" s="1"/>
  <c r="E21"/>
  <c r="H21"/>
  <c r="J21"/>
  <c r="K21" s="1"/>
  <c r="E23"/>
  <c r="H23"/>
  <c r="J23"/>
  <c r="K23" s="1"/>
  <c r="E24"/>
  <c r="H24"/>
  <c r="J24"/>
  <c r="K24" s="1"/>
  <c r="E25"/>
  <c r="H25"/>
  <c r="J25"/>
  <c r="K25" s="1"/>
  <c r="E26"/>
  <c r="H26"/>
  <c r="J26"/>
  <c r="K26" s="1"/>
  <c r="E27"/>
  <c r="H27"/>
  <c r="J27"/>
  <c r="K27" s="1"/>
  <c r="E28"/>
  <c r="F28" s="1"/>
  <c r="H28"/>
  <c r="J28"/>
  <c r="K28" s="1"/>
  <c r="J2"/>
  <c r="K2" s="1"/>
  <c r="H2"/>
  <c r="E2"/>
  <c r="I30" i="8" l="1"/>
  <c r="J16"/>
  <c r="L16" s="1"/>
  <c r="J17" i="7"/>
  <c r="L17" s="1"/>
  <c r="J6" i="8"/>
  <c r="L6" s="1"/>
  <c r="M30" i="7"/>
  <c r="M29"/>
  <c r="J20" i="8"/>
  <c r="L20" s="1"/>
  <c r="I22"/>
  <c r="J29"/>
  <c r="L29" s="1"/>
  <c r="I18"/>
  <c r="I14"/>
  <c r="I5"/>
  <c r="I10"/>
  <c r="I9"/>
  <c r="I26"/>
  <c r="F28"/>
  <c r="M17"/>
  <c r="F7"/>
  <c r="F24"/>
  <c r="F4"/>
  <c r="F12"/>
  <c r="F3"/>
  <c r="F8"/>
  <c r="J8" i="7"/>
  <c r="L8" s="1"/>
  <c r="N8" s="1"/>
  <c r="J11" i="6"/>
  <c r="L11" s="1"/>
  <c r="J6"/>
  <c r="L6" s="1"/>
  <c r="N29" i="8"/>
  <c r="J22" i="6"/>
  <c r="L22" s="1"/>
  <c r="F2"/>
  <c r="F27"/>
  <c r="F23"/>
  <c r="F8"/>
  <c r="F19"/>
  <c r="F4"/>
  <c r="F16"/>
  <c r="F3"/>
  <c r="F12"/>
  <c r="I26"/>
  <c r="I25"/>
  <c r="I10"/>
  <c r="M13"/>
  <c r="M12"/>
  <c r="I5"/>
  <c r="I18"/>
  <c r="I21"/>
  <c r="I14"/>
  <c r="I9"/>
  <c r="N17" i="7"/>
  <c r="N20" i="8"/>
  <c r="N16"/>
  <c r="N11"/>
  <c r="N6"/>
  <c r="M25"/>
  <c r="M24"/>
  <c r="M9"/>
  <c r="M8"/>
  <c r="M28"/>
  <c r="M13"/>
  <c r="M12"/>
  <c r="M2"/>
  <c r="M14"/>
  <c r="M10"/>
  <c r="M26"/>
  <c r="M30"/>
  <c r="M3"/>
  <c r="M15"/>
  <c r="M19"/>
  <c r="M23"/>
  <c r="M27"/>
  <c r="M18"/>
  <c r="M22"/>
  <c r="M5"/>
  <c r="M21"/>
  <c r="M7"/>
  <c r="F25"/>
  <c r="I15"/>
  <c r="I7"/>
  <c r="F30"/>
  <c r="F26"/>
  <c r="I24"/>
  <c r="F22"/>
  <c r="F18"/>
  <c r="F14"/>
  <c r="I12"/>
  <c r="F10"/>
  <c r="I8"/>
  <c r="I4"/>
  <c r="F21"/>
  <c r="F17"/>
  <c r="F13"/>
  <c r="I3"/>
  <c r="I28"/>
  <c r="I2"/>
  <c r="F27"/>
  <c r="I25"/>
  <c r="F23"/>
  <c r="I21"/>
  <c r="F19"/>
  <c r="I17"/>
  <c r="F15"/>
  <c r="I13"/>
  <c r="I27"/>
  <c r="I23"/>
  <c r="I19"/>
  <c r="F9"/>
  <c r="F5"/>
  <c r="F2"/>
  <c r="I20" i="7"/>
  <c r="I4"/>
  <c r="F21"/>
  <c r="I7"/>
  <c r="F6"/>
  <c r="M21"/>
  <c r="F9"/>
  <c r="I12"/>
  <c r="I11"/>
  <c r="I19"/>
  <c r="I15"/>
  <c r="F14"/>
  <c r="M11"/>
  <c r="M10"/>
  <c r="M14"/>
  <c r="M15"/>
  <c r="M5"/>
  <c r="M13"/>
  <c r="M12"/>
  <c r="M16"/>
  <c r="M20"/>
  <c r="M4"/>
  <c r="M19"/>
  <c r="M6"/>
  <c r="M18"/>
  <c r="M7"/>
  <c r="M9"/>
  <c r="F18"/>
  <c r="I16"/>
  <c r="I21"/>
  <c r="F19"/>
  <c r="F15"/>
  <c r="I13"/>
  <c r="I9"/>
  <c r="F7"/>
  <c r="I5"/>
  <c r="F20"/>
  <c r="I18"/>
  <c r="F16"/>
  <c r="I14"/>
  <c r="F12"/>
  <c r="I10"/>
  <c r="I6"/>
  <c r="F4"/>
  <c r="F13"/>
  <c r="J15" i="6"/>
  <c r="L15" s="1"/>
  <c r="N11"/>
  <c r="M17"/>
  <c r="M2"/>
  <c r="M7"/>
  <c r="M14"/>
  <c r="M21"/>
  <c r="M3"/>
  <c r="M26"/>
  <c r="M10"/>
  <c r="M18"/>
  <c r="M25"/>
  <c r="M28"/>
  <c r="M20"/>
  <c r="M19"/>
  <c r="M5"/>
  <c r="M4"/>
  <c r="M16"/>
  <c r="M27"/>
  <c r="M24"/>
  <c r="M23"/>
  <c r="M9"/>
  <c r="M8"/>
  <c r="F20"/>
  <c r="F13"/>
  <c r="I3"/>
  <c r="I23"/>
  <c r="F21"/>
  <c r="I16"/>
  <c r="F14"/>
  <c r="I8"/>
  <c r="I4"/>
  <c r="I28"/>
  <c r="F7"/>
  <c r="F24"/>
  <c r="F17"/>
  <c r="F9"/>
  <c r="I7"/>
  <c r="F5"/>
  <c r="I2"/>
  <c r="I27"/>
  <c r="F25"/>
  <c r="I19"/>
  <c r="F18"/>
  <c r="I12"/>
  <c r="F10"/>
  <c r="F26"/>
  <c r="I24"/>
  <c r="I20"/>
  <c r="I17"/>
  <c r="I13"/>
  <c r="G92" i="4"/>
  <c r="D92"/>
  <c r="G75" i="2"/>
  <c r="D75"/>
  <c r="G71"/>
  <c r="D71"/>
  <c r="G67"/>
  <c r="D67"/>
  <c r="G52"/>
  <c r="D52"/>
  <c r="G25" i="5"/>
  <c r="D25"/>
  <c r="G30"/>
  <c r="D30"/>
  <c r="G21"/>
  <c r="D21"/>
  <c r="G14"/>
  <c r="D14"/>
  <c r="G6"/>
  <c r="D6"/>
  <c r="E3"/>
  <c r="H3"/>
  <c r="J3"/>
  <c r="K3" s="1"/>
  <c r="E4"/>
  <c r="H4"/>
  <c r="J4"/>
  <c r="K4" s="1"/>
  <c r="E5"/>
  <c r="H5"/>
  <c r="J5"/>
  <c r="K5" s="1"/>
  <c r="E7"/>
  <c r="H7"/>
  <c r="J7"/>
  <c r="K7" s="1"/>
  <c r="E8"/>
  <c r="H8"/>
  <c r="J8"/>
  <c r="K8" s="1"/>
  <c r="E9"/>
  <c r="H9"/>
  <c r="J9"/>
  <c r="K9" s="1"/>
  <c r="E10"/>
  <c r="H10"/>
  <c r="J10"/>
  <c r="K10" s="1"/>
  <c r="E11"/>
  <c r="H11"/>
  <c r="J11"/>
  <c r="K11" s="1"/>
  <c r="E12"/>
  <c r="H12"/>
  <c r="J12"/>
  <c r="K12" s="1"/>
  <c r="E13"/>
  <c r="H13"/>
  <c r="J13"/>
  <c r="K13" s="1"/>
  <c r="E15"/>
  <c r="H15"/>
  <c r="J15"/>
  <c r="K15" s="1"/>
  <c r="E16"/>
  <c r="H16"/>
  <c r="J16"/>
  <c r="K16" s="1"/>
  <c r="E17"/>
  <c r="H17"/>
  <c r="J17"/>
  <c r="K17" s="1"/>
  <c r="E18"/>
  <c r="H18"/>
  <c r="J18"/>
  <c r="K18" s="1"/>
  <c r="E19"/>
  <c r="H19"/>
  <c r="J19"/>
  <c r="K19" s="1"/>
  <c r="E20"/>
  <c r="H20"/>
  <c r="J20"/>
  <c r="K20" s="1"/>
  <c r="E22"/>
  <c r="H22"/>
  <c r="J22"/>
  <c r="K22" s="1"/>
  <c r="E23"/>
  <c r="H23"/>
  <c r="J23"/>
  <c r="K23" s="1"/>
  <c r="E24"/>
  <c r="H24"/>
  <c r="J24"/>
  <c r="K24" s="1"/>
  <c r="E26"/>
  <c r="H26"/>
  <c r="J26"/>
  <c r="K26" s="1"/>
  <c r="E27"/>
  <c r="H27"/>
  <c r="J27"/>
  <c r="K27" s="1"/>
  <c r="E28"/>
  <c r="H28"/>
  <c r="J28"/>
  <c r="K28" s="1"/>
  <c r="E29"/>
  <c r="H29"/>
  <c r="J29"/>
  <c r="K29"/>
  <c r="E31"/>
  <c r="H31"/>
  <c r="J31"/>
  <c r="K31" s="1"/>
  <c r="E32"/>
  <c r="H32"/>
  <c r="J32"/>
  <c r="K32" s="1"/>
  <c r="J2"/>
  <c r="K2" s="1"/>
  <c r="H2"/>
  <c r="E2"/>
  <c r="G88" i="4"/>
  <c r="D88"/>
  <c r="G83"/>
  <c r="D83"/>
  <c r="G77"/>
  <c r="D77"/>
  <c r="G72"/>
  <c r="D72"/>
  <c r="G67"/>
  <c r="D67"/>
  <c r="G62"/>
  <c r="D62"/>
  <c r="G56"/>
  <c r="D56"/>
  <c r="G50"/>
  <c r="D50"/>
  <c r="G45"/>
  <c r="D45"/>
  <c r="G40"/>
  <c r="D40"/>
  <c r="G29"/>
  <c r="D29"/>
  <c r="G24"/>
  <c r="D24"/>
  <c r="G19"/>
  <c r="D19"/>
  <c r="G14"/>
  <c r="D14"/>
  <c r="J9"/>
  <c r="L9" s="1"/>
  <c r="E3"/>
  <c r="H3"/>
  <c r="J3"/>
  <c r="K3" s="1"/>
  <c r="E4"/>
  <c r="H4"/>
  <c r="J4"/>
  <c r="K4" s="1"/>
  <c r="E8"/>
  <c r="H8"/>
  <c r="J8"/>
  <c r="K8" s="1"/>
  <c r="E10"/>
  <c r="H10"/>
  <c r="J10"/>
  <c r="K10" s="1"/>
  <c r="E11"/>
  <c r="H11"/>
  <c r="J11"/>
  <c r="K11" s="1"/>
  <c r="E12"/>
  <c r="H12"/>
  <c r="J12"/>
  <c r="K12" s="1"/>
  <c r="E13"/>
  <c r="H13"/>
  <c r="J13"/>
  <c r="K13" s="1"/>
  <c r="E15"/>
  <c r="H15"/>
  <c r="J15"/>
  <c r="K15" s="1"/>
  <c r="E16"/>
  <c r="H16"/>
  <c r="J16"/>
  <c r="K16" s="1"/>
  <c r="E17"/>
  <c r="H17"/>
  <c r="J17"/>
  <c r="K17" s="1"/>
  <c r="E18"/>
  <c r="H18"/>
  <c r="J18"/>
  <c r="K18" s="1"/>
  <c r="E20"/>
  <c r="H20"/>
  <c r="J20"/>
  <c r="K20" s="1"/>
  <c r="E21"/>
  <c r="H21"/>
  <c r="J21"/>
  <c r="K21" s="1"/>
  <c r="E22"/>
  <c r="H22"/>
  <c r="J22"/>
  <c r="K22" s="1"/>
  <c r="E23"/>
  <c r="H23"/>
  <c r="J23"/>
  <c r="K23" s="1"/>
  <c r="E25"/>
  <c r="H25"/>
  <c r="J25"/>
  <c r="K25" s="1"/>
  <c r="E26"/>
  <c r="H26"/>
  <c r="J26"/>
  <c r="K26" s="1"/>
  <c r="E27"/>
  <c r="H27"/>
  <c r="J27"/>
  <c r="K27" s="1"/>
  <c r="E28"/>
  <c r="H28"/>
  <c r="J28"/>
  <c r="K28" s="1"/>
  <c r="E30"/>
  <c r="H30"/>
  <c r="J30"/>
  <c r="K30" s="1"/>
  <c r="E31"/>
  <c r="H31"/>
  <c r="J31"/>
  <c r="K31" s="1"/>
  <c r="E32"/>
  <c r="H32"/>
  <c r="J32"/>
  <c r="K32" s="1"/>
  <c r="E33"/>
  <c r="H33"/>
  <c r="J33"/>
  <c r="K33" s="1"/>
  <c r="E34"/>
  <c r="H34"/>
  <c r="J34"/>
  <c r="K34" s="1"/>
  <c r="E35"/>
  <c r="H35"/>
  <c r="J35"/>
  <c r="K35" s="1"/>
  <c r="E36"/>
  <c r="H36"/>
  <c r="J36"/>
  <c r="K36" s="1"/>
  <c r="E37"/>
  <c r="H37"/>
  <c r="J37"/>
  <c r="K37" s="1"/>
  <c r="E38"/>
  <c r="H38"/>
  <c r="J38"/>
  <c r="K38" s="1"/>
  <c r="E39"/>
  <c r="H39"/>
  <c r="J39"/>
  <c r="K39" s="1"/>
  <c r="E41"/>
  <c r="H41"/>
  <c r="J41"/>
  <c r="K41" s="1"/>
  <c r="E42"/>
  <c r="H42"/>
  <c r="J42"/>
  <c r="K42" s="1"/>
  <c r="E43"/>
  <c r="H43"/>
  <c r="J43"/>
  <c r="K43" s="1"/>
  <c r="E44"/>
  <c r="H44"/>
  <c r="J44"/>
  <c r="K44" s="1"/>
  <c r="E46"/>
  <c r="H46"/>
  <c r="J46"/>
  <c r="K46" s="1"/>
  <c r="E47"/>
  <c r="H47"/>
  <c r="J47"/>
  <c r="K47" s="1"/>
  <c r="E48"/>
  <c r="H48"/>
  <c r="J48"/>
  <c r="K48" s="1"/>
  <c r="E49"/>
  <c r="H49"/>
  <c r="J49"/>
  <c r="K49" s="1"/>
  <c r="E51"/>
  <c r="H51"/>
  <c r="J51"/>
  <c r="K51" s="1"/>
  <c r="E52"/>
  <c r="H52"/>
  <c r="J52"/>
  <c r="K52" s="1"/>
  <c r="E53"/>
  <c r="H53"/>
  <c r="J53"/>
  <c r="K53" s="1"/>
  <c r="E54"/>
  <c r="H54"/>
  <c r="J54"/>
  <c r="K54" s="1"/>
  <c r="E55"/>
  <c r="H55"/>
  <c r="J55"/>
  <c r="K55" s="1"/>
  <c r="E57"/>
  <c r="H57"/>
  <c r="J57"/>
  <c r="K57" s="1"/>
  <c r="E58"/>
  <c r="H58"/>
  <c r="J58"/>
  <c r="K58" s="1"/>
  <c r="E59"/>
  <c r="H59"/>
  <c r="J59"/>
  <c r="K59" s="1"/>
  <c r="E60"/>
  <c r="H60"/>
  <c r="J60"/>
  <c r="K60" s="1"/>
  <c r="E61"/>
  <c r="H61"/>
  <c r="J61"/>
  <c r="K61" s="1"/>
  <c r="E63"/>
  <c r="H63"/>
  <c r="J63"/>
  <c r="K63" s="1"/>
  <c r="E64"/>
  <c r="H64"/>
  <c r="J64"/>
  <c r="K64" s="1"/>
  <c r="E65"/>
  <c r="H65"/>
  <c r="J65"/>
  <c r="K65" s="1"/>
  <c r="E66"/>
  <c r="H66"/>
  <c r="J66"/>
  <c r="K66" s="1"/>
  <c r="E68"/>
  <c r="H68"/>
  <c r="J68"/>
  <c r="K68" s="1"/>
  <c r="E69"/>
  <c r="H69"/>
  <c r="J69"/>
  <c r="K69" s="1"/>
  <c r="E70"/>
  <c r="H70"/>
  <c r="J70"/>
  <c r="K70" s="1"/>
  <c r="E71"/>
  <c r="H71"/>
  <c r="J71"/>
  <c r="K71" s="1"/>
  <c r="E73"/>
  <c r="H73"/>
  <c r="J73"/>
  <c r="K73" s="1"/>
  <c r="E74"/>
  <c r="H74"/>
  <c r="J74"/>
  <c r="K74" s="1"/>
  <c r="E75"/>
  <c r="H75"/>
  <c r="J75"/>
  <c r="K75" s="1"/>
  <c r="E76"/>
  <c r="H76"/>
  <c r="J76"/>
  <c r="K76" s="1"/>
  <c r="E78"/>
  <c r="H78"/>
  <c r="J78"/>
  <c r="K78" s="1"/>
  <c r="E79"/>
  <c r="H79"/>
  <c r="J79"/>
  <c r="K79" s="1"/>
  <c r="E80"/>
  <c r="H80"/>
  <c r="J80"/>
  <c r="K80" s="1"/>
  <c r="E81"/>
  <c r="H81"/>
  <c r="J81"/>
  <c r="K81" s="1"/>
  <c r="E82"/>
  <c r="H82"/>
  <c r="J82"/>
  <c r="K82" s="1"/>
  <c r="E84"/>
  <c r="H84"/>
  <c r="J84"/>
  <c r="K84" s="1"/>
  <c r="E85"/>
  <c r="H85"/>
  <c r="J85"/>
  <c r="K85" s="1"/>
  <c r="E86"/>
  <c r="H86"/>
  <c r="J86"/>
  <c r="K86" s="1"/>
  <c r="E87"/>
  <c r="H87"/>
  <c r="J87"/>
  <c r="K87" s="1"/>
  <c r="E89"/>
  <c r="H89"/>
  <c r="J89"/>
  <c r="K89" s="1"/>
  <c r="E90"/>
  <c r="H90"/>
  <c r="J90"/>
  <c r="K90" s="1"/>
  <c r="E91"/>
  <c r="H91"/>
  <c r="J91"/>
  <c r="K91" s="1"/>
  <c r="J6"/>
  <c r="K6" s="1"/>
  <c r="H6"/>
  <c r="E6"/>
  <c r="G80" i="3"/>
  <c r="D80"/>
  <c r="G71"/>
  <c r="D71"/>
  <c r="G27"/>
  <c r="D27"/>
  <c r="G23"/>
  <c r="D23"/>
  <c r="G19"/>
  <c r="D19"/>
  <c r="G76"/>
  <c r="D76"/>
  <c r="G63"/>
  <c r="D63"/>
  <c r="G52"/>
  <c r="D52"/>
  <c r="G47"/>
  <c r="D47"/>
  <c r="G37"/>
  <c r="G32"/>
  <c r="D32"/>
  <c r="G10"/>
  <c r="D10"/>
  <c r="G5"/>
  <c r="D5"/>
  <c r="E3"/>
  <c r="H3"/>
  <c r="J3"/>
  <c r="K3" s="1"/>
  <c r="E4"/>
  <c r="H4"/>
  <c r="J4"/>
  <c r="K4" s="1"/>
  <c r="E6"/>
  <c r="H6"/>
  <c r="J6"/>
  <c r="K6" s="1"/>
  <c r="E7"/>
  <c r="H7"/>
  <c r="J7"/>
  <c r="K7" s="1"/>
  <c r="E8"/>
  <c r="H8"/>
  <c r="J8"/>
  <c r="K8" s="1"/>
  <c r="E9"/>
  <c r="H9"/>
  <c r="J9"/>
  <c r="K9" s="1"/>
  <c r="E11"/>
  <c r="H11"/>
  <c r="J11"/>
  <c r="K11" s="1"/>
  <c r="E12"/>
  <c r="H12"/>
  <c r="J12"/>
  <c r="K12" s="1"/>
  <c r="E13"/>
  <c r="H13"/>
  <c r="J13"/>
  <c r="K13" s="1"/>
  <c r="E14"/>
  <c r="H14"/>
  <c r="J14"/>
  <c r="K14" s="1"/>
  <c r="E16"/>
  <c r="H16"/>
  <c r="J16"/>
  <c r="K16" s="1"/>
  <c r="E17"/>
  <c r="H17"/>
  <c r="J17"/>
  <c r="K17" s="1"/>
  <c r="E18"/>
  <c r="H18"/>
  <c r="J18"/>
  <c r="K18" s="1"/>
  <c r="E20"/>
  <c r="H20"/>
  <c r="J20"/>
  <c r="K20" s="1"/>
  <c r="E21"/>
  <c r="H21"/>
  <c r="J21"/>
  <c r="K21" s="1"/>
  <c r="E22"/>
  <c r="H22"/>
  <c r="J22"/>
  <c r="K22" s="1"/>
  <c r="E24"/>
  <c r="H24"/>
  <c r="J24"/>
  <c r="K24" s="1"/>
  <c r="E25"/>
  <c r="H25"/>
  <c r="J25"/>
  <c r="K25" s="1"/>
  <c r="E26"/>
  <c r="H26"/>
  <c r="J26"/>
  <c r="K26" s="1"/>
  <c r="E28"/>
  <c r="H28"/>
  <c r="J28"/>
  <c r="K28" s="1"/>
  <c r="E29"/>
  <c r="H29"/>
  <c r="J29"/>
  <c r="K29" s="1"/>
  <c r="E30"/>
  <c r="H30"/>
  <c r="J30"/>
  <c r="K30" s="1"/>
  <c r="E31"/>
  <c r="H31"/>
  <c r="J31"/>
  <c r="K31" s="1"/>
  <c r="E33"/>
  <c r="H33"/>
  <c r="J33"/>
  <c r="K33" s="1"/>
  <c r="E34"/>
  <c r="H34"/>
  <c r="J34"/>
  <c r="K34" s="1"/>
  <c r="E35"/>
  <c r="H35"/>
  <c r="J35"/>
  <c r="K35" s="1"/>
  <c r="E36"/>
  <c r="H36"/>
  <c r="J36"/>
  <c r="K36" s="1"/>
  <c r="E38"/>
  <c r="H38"/>
  <c r="J38"/>
  <c r="K38" s="1"/>
  <c r="E39"/>
  <c r="H39"/>
  <c r="J39"/>
  <c r="K39" s="1"/>
  <c r="E40"/>
  <c r="H40"/>
  <c r="J40"/>
  <c r="K40" s="1"/>
  <c r="E41"/>
  <c r="H41"/>
  <c r="J41"/>
  <c r="K41" s="1"/>
  <c r="E43"/>
  <c r="H43"/>
  <c r="J43"/>
  <c r="K43" s="1"/>
  <c r="E44"/>
  <c r="H44"/>
  <c r="J44"/>
  <c r="K44" s="1"/>
  <c r="E45"/>
  <c r="H45"/>
  <c r="J45"/>
  <c r="K45" s="1"/>
  <c r="E46"/>
  <c r="H46"/>
  <c r="J46"/>
  <c r="K46" s="1"/>
  <c r="E48"/>
  <c r="H48"/>
  <c r="J48"/>
  <c r="K48" s="1"/>
  <c r="E49"/>
  <c r="H49"/>
  <c r="J49"/>
  <c r="K49" s="1"/>
  <c r="E50"/>
  <c r="H50"/>
  <c r="J50"/>
  <c r="K50" s="1"/>
  <c r="E51"/>
  <c r="H51"/>
  <c r="J51"/>
  <c r="K51" s="1"/>
  <c r="E53"/>
  <c r="H53"/>
  <c r="J53"/>
  <c r="K53" s="1"/>
  <c r="E54"/>
  <c r="H54"/>
  <c r="J54"/>
  <c r="K54" s="1"/>
  <c r="E55"/>
  <c r="H55"/>
  <c r="J55"/>
  <c r="K55" s="1"/>
  <c r="E56"/>
  <c r="H56"/>
  <c r="J56"/>
  <c r="K56" s="1"/>
  <c r="E57"/>
  <c r="H57"/>
  <c r="J57"/>
  <c r="K57" s="1"/>
  <c r="E59"/>
  <c r="H59"/>
  <c r="J59"/>
  <c r="K59" s="1"/>
  <c r="E60"/>
  <c r="H60"/>
  <c r="J60"/>
  <c r="K60" s="1"/>
  <c r="E61"/>
  <c r="H61"/>
  <c r="J61"/>
  <c r="K61" s="1"/>
  <c r="E62"/>
  <c r="H62"/>
  <c r="J62"/>
  <c r="K62" s="1"/>
  <c r="E64"/>
  <c r="H64"/>
  <c r="J64"/>
  <c r="K64" s="1"/>
  <c r="E65"/>
  <c r="H65"/>
  <c r="J65"/>
  <c r="K65" s="1"/>
  <c r="E66"/>
  <c r="H66"/>
  <c r="J66"/>
  <c r="K66" s="1"/>
  <c r="E68"/>
  <c r="H68"/>
  <c r="J68"/>
  <c r="K68" s="1"/>
  <c r="E69"/>
  <c r="H69"/>
  <c r="J69"/>
  <c r="K69" s="1"/>
  <c r="E70"/>
  <c r="H70"/>
  <c r="J70"/>
  <c r="K70" s="1"/>
  <c r="E72"/>
  <c r="H72"/>
  <c r="J72"/>
  <c r="K72" s="1"/>
  <c r="E73"/>
  <c r="H73"/>
  <c r="J73"/>
  <c r="K73" s="1"/>
  <c r="E74"/>
  <c r="H74"/>
  <c r="J74"/>
  <c r="K74" s="1"/>
  <c r="E75"/>
  <c r="H75"/>
  <c r="J75"/>
  <c r="K75" s="1"/>
  <c r="E77"/>
  <c r="H77"/>
  <c r="J77"/>
  <c r="K77" s="1"/>
  <c r="E78"/>
  <c r="H78"/>
  <c r="J78"/>
  <c r="K78" s="1"/>
  <c r="E79"/>
  <c r="H79"/>
  <c r="J79"/>
  <c r="K79" s="1"/>
  <c r="J2"/>
  <c r="K2" s="1"/>
  <c r="H2"/>
  <c r="E2"/>
  <c r="J14" i="5" l="1"/>
  <c r="L14" s="1"/>
  <c r="M2" i="4"/>
  <c r="J72"/>
  <c r="L72" s="1"/>
  <c r="J92"/>
  <c r="L92" s="1"/>
  <c r="J25" i="5"/>
  <c r="L25" s="1"/>
  <c r="I17"/>
  <c r="F32"/>
  <c r="J21"/>
  <c r="L21" s="1"/>
  <c r="J6"/>
  <c r="L6" s="1"/>
  <c r="I24"/>
  <c r="J30"/>
  <c r="L30" s="1"/>
  <c r="F27"/>
  <c r="F19"/>
  <c r="F11"/>
  <c r="F4"/>
  <c r="F26"/>
  <c r="F18"/>
  <c r="F10"/>
  <c r="F3"/>
  <c r="F23"/>
  <c r="F8"/>
  <c r="F2"/>
  <c r="F31"/>
  <c r="F22"/>
  <c r="F15"/>
  <c r="F7"/>
  <c r="I13"/>
  <c r="I12"/>
  <c r="I5"/>
  <c r="M24"/>
  <c r="M23"/>
  <c r="I20"/>
  <c r="I9"/>
  <c r="N25"/>
  <c r="I16"/>
  <c r="J83" i="4"/>
  <c r="L83" s="1"/>
  <c r="J50"/>
  <c r="L50" s="1"/>
  <c r="J45"/>
  <c r="L45" s="1"/>
  <c r="J40"/>
  <c r="L40" s="1"/>
  <c r="J67"/>
  <c r="L67" s="1"/>
  <c r="J56"/>
  <c r="L56" s="1"/>
  <c r="J19"/>
  <c r="L19" s="1"/>
  <c r="J14"/>
  <c r="L14" s="1"/>
  <c r="I2"/>
  <c r="N15" i="6"/>
  <c r="F2" i="4"/>
  <c r="N6" i="6"/>
  <c r="N22"/>
  <c r="J29" i="4"/>
  <c r="L29" s="1"/>
  <c r="J52" i="3"/>
  <c r="L52" s="1"/>
  <c r="J10"/>
  <c r="L10" s="1"/>
  <c r="J32"/>
  <c r="L32" s="1"/>
  <c r="J23"/>
  <c r="L23" s="1"/>
  <c r="F7" i="4"/>
  <c r="I85"/>
  <c r="I7"/>
  <c r="M7"/>
  <c r="M91"/>
  <c r="M66" i="3"/>
  <c r="M59"/>
  <c r="J15"/>
  <c r="L15" s="1"/>
  <c r="J67"/>
  <c r="L67" s="1"/>
  <c r="J27"/>
  <c r="L27" s="1"/>
  <c r="M57"/>
  <c r="M36"/>
  <c r="M73"/>
  <c r="M69"/>
  <c r="M62"/>
  <c r="M50"/>
  <c r="M45"/>
  <c r="M38"/>
  <c r="M33"/>
  <c r="M31"/>
  <c r="M29"/>
  <c r="M28"/>
  <c r="M22"/>
  <c r="M21"/>
  <c r="M20"/>
  <c r="M13"/>
  <c r="M12"/>
  <c r="M7"/>
  <c r="M6"/>
  <c r="M4"/>
  <c r="M49"/>
  <c r="M26"/>
  <c r="M11"/>
  <c r="M3"/>
  <c r="M74"/>
  <c r="M70"/>
  <c r="M68"/>
  <c r="M61"/>
  <c r="M30"/>
  <c r="M60"/>
  <c r="M2"/>
  <c r="M14"/>
  <c r="M75"/>
  <c r="M78"/>
  <c r="M77"/>
  <c r="M64"/>
  <c r="M51"/>
  <c r="M46"/>
  <c r="M39"/>
  <c r="M34"/>
  <c r="M24"/>
  <c r="M16"/>
  <c r="M8"/>
  <c r="M56"/>
  <c r="M44"/>
  <c r="M18"/>
  <c r="M86" i="4"/>
  <c r="M72" i="3"/>
  <c r="M79"/>
  <c r="M65"/>
  <c r="M55"/>
  <c r="M54"/>
  <c r="M53"/>
  <c r="M48"/>
  <c r="M43"/>
  <c r="M41"/>
  <c r="M40"/>
  <c r="M35"/>
  <c r="M25"/>
  <c r="M17"/>
  <c r="M9"/>
  <c r="I86" i="4"/>
  <c r="I66" i="3"/>
  <c r="F64"/>
  <c r="F61"/>
  <c r="I51"/>
  <c r="F49"/>
  <c r="J37"/>
  <c r="L37" s="1"/>
  <c r="J47"/>
  <c r="L47" s="1"/>
  <c r="J58"/>
  <c r="L58" s="1"/>
  <c r="J19"/>
  <c r="L19" s="1"/>
  <c r="J80"/>
  <c r="L80" s="1"/>
  <c r="J77" i="4"/>
  <c r="L77" s="1"/>
  <c r="J88"/>
  <c r="L88" s="1"/>
  <c r="F45" i="3"/>
  <c r="I3"/>
  <c r="F90" i="4"/>
  <c r="M79"/>
  <c r="I78"/>
  <c r="F9" i="3"/>
  <c r="I78"/>
  <c r="F75"/>
  <c r="F62"/>
  <c r="J42"/>
  <c r="L42" s="1"/>
  <c r="J63"/>
  <c r="L63" s="1"/>
  <c r="J76"/>
  <c r="L76" s="1"/>
  <c r="J71"/>
  <c r="L71" s="1"/>
  <c r="M87" i="4"/>
  <c r="J24"/>
  <c r="L24" s="1"/>
  <c r="J62"/>
  <c r="L62" s="1"/>
  <c r="N30" i="5"/>
  <c r="N21"/>
  <c r="N14"/>
  <c r="N6"/>
  <c r="M16"/>
  <c r="M15"/>
  <c r="M9"/>
  <c r="M8"/>
  <c r="M32"/>
  <c r="M26"/>
  <c r="M18"/>
  <c r="M10"/>
  <c r="M13"/>
  <c r="M17"/>
  <c r="M29"/>
  <c r="M2"/>
  <c r="M3"/>
  <c r="M31"/>
  <c r="M28"/>
  <c r="M27"/>
  <c r="M20"/>
  <c r="M19"/>
  <c r="M12"/>
  <c r="M11"/>
  <c r="M5"/>
  <c r="M4"/>
  <c r="M22"/>
  <c r="M7"/>
  <c r="F20"/>
  <c r="F16"/>
  <c r="F12"/>
  <c r="I7"/>
  <c r="I2"/>
  <c r="I31"/>
  <c r="F29"/>
  <c r="I27"/>
  <c r="I23"/>
  <c r="I19"/>
  <c r="I15"/>
  <c r="F13"/>
  <c r="I11"/>
  <c r="I8"/>
  <c r="I4"/>
  <c r="F28"/>
  <c r="I22"/>
  <c r="I18"/>
  <c r="I10"/>
  <c r="I32"/>
  <c r="F9"/>
  <c r="F5"/>
  <c r="I3"/>
  <c r="F75" i="4"/>
  <c r="M71"/>
  <c r="I70"/>
  <c r="M63"/>
  <c r="I61"/>
  <c r="F35"/>
  <c r="M51"/>
  <c r="I49"/>
  <c r="F47"/>
  <c r="F82"/>
  <c r="F76"/>
  <c r="I91"/>
  <c r="I79"/>
  <c r="I71"/>
  <c r="I69"/>
  <c r="I75"/>
  <c r="I66"/>
  <c r="I73"/>
  <c r="I90"/>
  <c r="I89"/>
  <c r="F87"/>
  <c r="F86"/>
  <c r="M82"/>
  <c r="F59"/>
  <c r="M36"/>
  <c r="M20"/>
  <c r="F80"/>
  <c r="F79"/>
  <c r="I74"/>
  <c r="F71"/>
  <c r="I65"/>
  <c r="F63"/>
  <c r="M60"/>
  <c r="M47"/>
  <c r="M61"/>
  <c r="M70"/>
  <c r="M74"/>
  <c r="M52"/>
  <c r="M68"/>
  <c r="M76"/>
  <c r="M78"/>
  <c r="M80"/>
  <c r="M75"/>
  <c r="M90"/>
  <c r="I87"/>
  <c r="M84"/>
  <c r="F84"/>
  <c r="I82"/>
  <c r="I81"/>
  <c r="F70"/>
  <c r="F55"/>
  <c r="I48"/>
  <c r="I32"/>
  <c r="I31"/>
  <c r="I25"/>
  <c r="M23"/>
  <c r="F18"/>
  <c r="F17"/>
  <c r="I16"/>
  <c r="M4"/>
  <c r="M3"/>
  <c r="F78"/>
  <c r="I57"/>
  <c r="F52"/>
  <c r="M39"/>
  <c r="M21"/>
  <c r="F91"/>
  <c r="M64"/>
  <c r="M58"/>
  <c r="F54"/>
  <c r="M48"/>
  <c r="I44"/>
  <c r="M33"/>
  <c r="F31"/>
  <c r="I28"/>
  <c r="I27"/>
  <c r="M17"/>
  <c r="M16"/>
  <c r="F15"/>
  <c r="F13"/>
  <c r="I12"/>
  <c r="I11"/>
  <c r="I3"/>
  <c r="F74"/>
  <c r="I64"/>
  <c r="F58"/>
  <c r="M46"/>
  <c r="I41"/>
  <c r="F34"/>
  <c r="M89"/>
  <c r="M81"/>
  <c r="M69"/>
  <c r="M55"/>
  <c r="I53"/>
  <c r="F48"/>
  <c r="M38"/>
  <c r="I37"/>
  <c r="M32"/>
  <c r="I6"/>
  <c r="F89"/>
  <c r="F85"/>
  <c r="F81"/>
  <c r="F73"/>
  <c r="F69"/>
  <c r="F66"/>
  <c r="F60"/>
  <c r="I58"/>
  <c r="M54"/>
  <c r="M53"/>
  <c r="M44"/>
  <c r="F43"/>
  <c r="F42"/>
  <c r="F41"/>
  <c r="I39"/>
  <c r="M34"/>
  <c r="I33"/>
  <c r="M31"/>
  <c r="M28"/>
  <c r="F27"/>
  <c r="F26"/>
  <c r="F25"/>
  <c r="I23"/>
  <c r="M18"/>
  <c r="M15"/>
  <c r="M13"/>
  <c r="M12"/>
  <c r="F11"/>
  <c r="F10"/>
  <c r="I8"/>
  <c r="I47"/>
  <c r="I51"/>
  <c r="I59"/>
  <c r="I63"/>
  <c r="I10"/>
  <c r="I18"/>
  <c r="I26"/>
  <c r="I30"/>
  <c r="I34"/>
  <c r="I38"/>
  <c r="I42"/>
  <c r="I4"/>
  <c r="F68"/>
  <c r="M59"/>
  <c r="M42"/>
  <c r="F33"/>
  <c r="M26"/>
  <c r="M85"/>
  <c r="M73"/>
  <c r="F64"/>
  <c r="I60"/>
  <c r="M57"/>
  <c r="F51"/>
  <c r="I46"/>
  <c r="I43"/>
  <c r="M35"/>
  <c r="F30"/>
  <c r="M6"/>
  <c r="I84"/>
  <c r="I80"/>
  <c r="I76"/>
  <c r="I68"/>
  <c r="M66"/>
  <c r="M65"/>
  <c r="I54"/>
  <c r="I52"/>
  <c r="M49"/>
  <c r="F46"/>
  <c r="M43"/>
  <c r="M41"/>
  <c r="F39"/>
  <c r="F38"/>
  <c r="F37"/>
  <c r="I36"/>
  <c r="I35"/>
  <c r="M30"/>
  <c r="M27"/>
  <c r="M25"/>
  <c r="F23"/>
  <c r="F22"/>
  <c r="F21"/>
  <c r="I20"/>
  <c r="I13"/>
  <c r="M11"/>
  <c r="M8"/>
  <c r="F4"/>
  <c r="F49"/>
  <c r="F53"/>
  <c r="F57"/>
  <c r="F61"/>
  <c r="F65"/>
  <c r="F8"/>
  <c r="F12"/>
  <c r="F16"/>
  <c r="F20"/>
  <c r="F28"/>
  <c r="F32"/>
  <c r="F36"/>
  <c r="F44"/>
  <c r="F3"/>
  <c r="F6"/>
  <c r="J5" i="3"/>
  <c r="L5" s="1"/>
  <c r="I65"/>
  <c r="F60"/>
  <c r="F41"/>
  <c r="I34"/>
  <c r="I18"/>
  <c r="I79"/>
  <c r="F68"/>
  <c r="F65"/>
  <c r="I62"/>
  <c r="F56"/>
  <c r="I55"/>
  <c r="F53"/>
  <c r="F50"/>
  <c r="I48"/>
  <c r="I46"/>
  <c r="F40"/>
  <c r="F33"/>
  <c r="F25"/>
  <c r="F24"/>
  <c r="F17"/>
  <c r="F16"/>
  <c r="F8"/>
  <c r="I74"/>
  <c r="F69"/>
  <c r="F57"/>
  <c r="I50"/>
  <c r="I43"/>
  <c r="I7"/>
  <c r="I77"/>
  <c r="I70"/>
  <c r="F2"/>
  <c r="F77"/>
  <c r="I75"/>
  <c r="I73"/>
  <c r="I60"/>
  <c r="F46"/>
  <c r="I44"/>
  <c r="I38"/>
  <c r="I35"/>
  <c r="I30"/>
  <c r="I22"/>
  <c r="I14"/>
  <c r="I11"/>
  <c r="I6"/>
  <c r="I8"/>
  <c r="I12"/>
  <c r="I16"/>
  <c r="I20"/>
  <c r="I24"/>
  <c r="I28"/>
  <c r="I36"/>
  <c r="F72"/>
  <c r="I59"/>
  <c r="F54"/>
  <c r="F44"/>
  <c r="I39"/>
  <c r="I31"/>
  <c r="F79"/>
  <c r="F73"/>
  <c r="I69"/>
  <c r="I56"/>
  <c r="I54"/>
  <c r="F48"/>
  <c r="I40"/>
  <c r="F36"/>
  <c r="F29"/>
  <c r="F28"/>
  <c r="F21"/>
  <c r="F20"/>
  <c r="F13"/>
  <c r="F12"/>
  <c r="F4"/>
  <c r="F55"/>
  <c r="F66"/>
  <c r="F7"/>
  <c r="F11"/>
  <c r="F31"/>
  <c r="F35"/>
  <c r="F39"/>
  <c r="F43"/>
  <c r="F51"/>
  <c r="F59"/>
  <c r="F70"/>
  <c r="F74"/>
  <c r="F78"/>
  <c r="F6"/>
  <c r="F14"/>
  <c r="F18"/>
  <c r="F22"/>
  <c r="F26"/>
  <c r="F30"/>
  <c r="F34"/>
  <c r="F38"/>
  <c r="F3"/>
  <c r="I2"/>
  <c r="I72"/>
  <c r="I68"/>
  <c r="I64"/>
  <c r="I57"/>
  <c r="I53"/>
  <c r="I49"/>
  <c r="I45"/>
  <c r="I41"/>
  <c r="I33"/>
  <c r="I29"/>
  <c r="I25"/>
  <c r="I21"/>
  <c r="I17"/>
  <c r="I13"/>
  <c r="I9"/>
  <c r="N88" i="4" l="1"/>
  <c r="N67"/>
  <c r="N45"/>
  <c r="N19"/>
  <c r="N72"/>
  <c r="N92"/>
  <c r="N77"/>
  <c r="N56"/>
  <c r="N29"/>
  <c r="N9"/>
  <c r="N50"/>
  <c r="N83"/>
  <c r="N62"/>
  <c r="N40"/>
  <c r="N14"/>
  <c r="N24"/>
  <c r="N5"/>
  <c r="N15" i="3"/>
  <c r="N76"/>
  <c r="N19"/>
  <c r="N63"/>
  <c r="N58"/>
  <c r="N5"/>
  <c r="N52"/>
  <c r="N32"/>
  <c r="N42"/>
  <c r="N47"/>
  <c r="N27"/>
  <c r="N23"/>
  <c r="N71"/>
  <c r="N80"/>
  <c r="N37"/>
  <c r="N67"/>
  <c r="N10"/>
  <c r="J52" i="2"/>
  <c r="L52" s="1"/>
  <c r="G63"/>
  <c r="D63"/>
  <c r="G57"/>
  <c r="D57"/>
  <c r="G48"/>
  <c r="D48"/>
  <c r="G42"/>
  <c r="D42"/>
  <c r="G37"/>
  <c r="D37"/>
  <c r="J21"/>
  <c r="G16"/>
  <c r="D16"/>
  <c r="G11"/>
  <c r="D11"/>
  <c r="J8"/>
  <c r="K8" s="1"/>
  <c r="J9"/>
  <c r="K9" s="1"/>
  <c r="J10"/>
  <c r="K10" s="1"/>
  <c r="J12"/>
  <c r="K12" s="1"/>
  <c r="J13"/>
  <c r="K13" s="1"/>
  <c r="J14"/>
  <c r="K14" s="1"/>
  <c r="J15"/>
  <c r="K15" s="1"/>
  <c r="J17"/>
  <c r="K17" s="1"/>
  <c r="J18"/>
  <c r="K18" s="1"/>
  <c r="J19"/>
  <c r="K19" s="1"/>
  <c r="J20"/>
  <c r="K20" s="1"/>
  <c r="J22"/>
  <c r="K22" s="1"/>
  <c r="J23"/>
  <c r="K23" s="1"/>
  <c r="J24"/>
  <c r="K24" s="1"/>
  <c r="J25"/>
  <c r="K25" s="1"/>
  <c r="J27"/>
  <c r="K27" s="1"/>
  <c r="J28"/>
  <c r="K28" s="1"/>
  <c r="J32"/>
  <c r="K32" s="1"/>
  <c r="J29"/>
  <c r="K29" s="1"/>
  <c r="J30"/>
  <c r="K30" s="1"/>
  <c r="J34"/>
  <c r="K34" s="1"/>
  <c r="J35"/>
  <c r="K35" s="1"/>
  <c r="J36"/>
  <c r="K36" s="1"/>
  <c r="J38"/>
  <c r="K38" s="1"/>
  <c r="J39"/>
  <c r="K39" s="1"/>
  <c r="J40"/>
  <c r="K40" s="1"/>
  <c r="J41"/>
  <c r="K41" s="1"/>
  <c r="J43"/>
  <c r="K43" s="1"/>
  <c r="J44"/>
  <c r="K44" s="1"/>
  <c r="J45"/>
  <c r="K45" s="1"/>
  <c r="J46"/>
  <c r="K46" s="1"/>
  <c r="J47"/>
  <c r="K47" s="1"/>
  <c r="J49"/>
  <c r="K49" s="1"/>
  <c r="J50"/>
  <c r="K50" s="1"/>
  <c r="J51"/>
  <c r="K51" s="1"/>
  <c r="J53"/>
  <c r="K53" s="1"/>
  <c r="J54"/>
  <c r="K54" s="1"/>
  <c r="J55"/>
  <c r="K55" s="1"/>
  <c r="J56"/>
  <c r="K56" s="1"/>
  <c r="J58"/>
  <c r="K58" s="1"/>
  <c r="J59"/>
  <c r="K59" s="1"/>
  <c r="J60"/>
  <c r="K60" s="1"/>
  <c r="J61"/>
  <c r="K61" s="1"/>
  <c r="J62"/>
  <c r="K62" s="1"/>
  <c r="J64"/>
  <c r="K64" s="1"/>
  <c r="J65"/>
  <c r="K65" s="1"/>
  <c r="J66"/>
  <c r="K66" s="1"/>
  <c r="J68"/>
  <c r="K68" s="1"/>
  <c r="J69"/>
  <c r="K69" s="1"/>
  <c r="J70"/>
  <c r="K70" s="1"/>
  <c r="J72"/>
  <c r="K72" s="1"/>
  <c r="J73"/>
  <c r="K73" s="1"/>
  <c r="J74"/>
  <c r="K74" s="1"/>
  <c r="J7"/>
  <c r="K7" s="1"/>
  <c r="H3"/>
  <c r="H4"/>
  <c r="H5"/>
  <c r="H7"/>
  <c r="H8"/>
  <c r="H9"/>
  <c r="H10"/>
  <c r="H12"/>
  <c r="H13"/>
  <c r="H14"/>
  <c r="H15"/>
  <c r="H17"/>
  <c r="H18"/>
  <c r="H19"/>
  <c r="H20"/>
  <c r="H22"/>
  <c r="H23"/>
  <c r="H24"/>
  <c r="H25"/>
  <c r="H27"/>
  <c r="H28"/>
  <c r="H32"/>
  <c r="H29"/>
  <c r="H30"/>
  <c r="H34"/>
  <c r="H35"/>
  <c r="H36"/>
  <c r="H38"/>
  <c r="H39"/>
  <c r="H40"/>
  <c r="H41"/>
  <c r="H43"/>
  <c r="H44"/>
  <c r="H45"/>
  <c r="H46"/>
  <c r="H47"/>
  <c r="H49"/>
  <c r="H50"/>
  <c r="H51"/>
  <c r="H53"/>
  <c r="H54"/>
  <c r="H55"/>
  <c r="H56"/>
  <c r="H58"/>
  <c r="H59"/>
  <c r="H60"/>
  <c r="H61"/>
  <c r="H62"/>
  <c r="H64"/>
  <c r="H65"/>
  <c r="H66"/>
  <c r="H68"/>
  <c r="H69"/>
  <c r="H70"/>
  <c r="H72"/>
  <c r="H73"/>
  <c r="H74"/>
  <c r="E3"/>
  <c r="E4"/>
  <c r="E5"/>
  <c r="E7"/>
  <c r="E8"/>
  <c r="E9"/>
  <c r="E10"/>
  <c r="E12"/>
  <c r="E13"/>
  <c r="E14"/>
  <c r="E15"/>
  <c r="E17"/>
  <c r="E18"/>
  <c r="E19"/>
  <c r="E20"/>
  <c r="E22"/>
  <c r="E23"/>
  <c r="E24"/>
  <c r="E25"/>
  <c r="E27"/>
  <c r="E28"/>
  <c r="E32"/>
  <c r="E29"/>
  <c r="E30"/>
  <c r="E34"/>
  <c r="E35"/>
  <c r="E36"/>
  <c r="E38"/>
  <c r="E39"/>
  <c r="E40"/>
  <c r="E41"/>
  <c r="E43"/>
  <c r="E44"/>
  <c r="E45"/>
  <c r="E46"/>
  <c r="E47"/>
  <c r="E49"/>
  <c r="E50"/>
  <c r="E51"/>
  <c r="E53"/>
  <c r="E54"/>
  <c r="E55"/>
  <c r="E56"/>
  <c r="E58"/>
  <c r="E59"/>
  <c r="E60"/>
  <c r="E61"/>
  <c r="E62"/>
  <c r="E64"/>
  <c r="E65"/>
  <c r="E66"/>
  <c r="E68"/>
  <c r="E69"/>
  <c r="E70"/>
  <c r="E72"/>
  <c r="E73"/>
  <c r="E74"/>
  <c r="J48" l="1"/>
  <c r="L48" s="1"/>
  <c r="J16"/>
  <c r="L16" s="1"/>
  <c r="J11"/>
  <c r="L11" s="1"/>
  <c r="J42"/>
  <c r="L42" s="1"/>
  <c r="J57"/>
  <c r="L57" s="1"/>
  <c r="J37"/>
  <c r="L37" s="1"/>
  <c r="J63"/>
  <c r="L63" s="1"/>
  <c r="J71"/>
  <c r="L71" s="1"/>
  <c r="J67"/>
  <c r="L67" s="1"/>
  <c r="J75"/>
  <c r="L75" s="1"/>
  <c r="L21"/>
  <c r="G6" l="1"/>
  <c r="D6"/>
  <c r="J5"/>
  <c r="K5" s="1"/>
  <c r="J4"/>
  <c r="K4" s="1"/>
  <c r="J3"/>
  <c r="K3" s="1"/>
  <c r="J2"/>
  <c r="K2" s="1"/>
  <c r="H2"/>
  <c r="I33" s="1"/>
  <c r="E2"/>
  <c r="F33" s="1"/>
  <c r="M33" l="1"/>
  <c r="I15"/>
  <c r="I25"/>
  <c r="I45"/>
  <c r="I55"/>
  <c r="I65"/>
  <c r="I2"/>
  <c r="I10"/>
  <c r="I5"/>
  <c r="I20"/>
  <c r="I29"/>
  <c r="I35"/>
  <c r="I40"/>
  <c r="I50"/>
  <c r="I60"/>
  <c r="I70"/>
  <c r="I56"/>
  <c r="I12"/>
  <c r="I38"/>
  <c r="I8"/>
  <c r="I61"/>
  <c r="I27"/>
  <c r="I62"/>
  <c r="I18"/>
  <c r="I59"/>
  <c r="I39"/>
  <c r="I19"/>
  <c r="I34"/>
  <c r="I30"/>
  <c r="I58"/>
  <c r="I23"/>
  <c r="I72"/>
  <c r="I7"/>
  <c r="I69"/>
  <c r="I32"/>
  <c r="I22"/>
  <c r="I13"/>
  <c r="I36"/>
  <c r="I44"/>
  <c r="I4"/>
  <c r="I46"/>
  <c r="I68"/>
  <c r="I28"/>
  <c r="I3"/>
  <c r="I51"/>
  <c r="I17"/>
  <c r="I53"/>
  <c r="I74"/>
  <c r="I54"/>
  <c r="I14"/>
  <c r="I41"/>
  <c r="I43"/>
  <c r="I49"/>
  <c r="I9"/>
  <c r="I47"/>
  <c r="I66"/>
  <c r="I73"/>
  <c r="I64"/>
  <c r="I24"/>
  <c r="F7"/>
  <c r="F12"/>
  <c r="F17"/>
  <c r="F36"/>
  <c r="F40"/>
  <c r="F44"/>
  <c r="F56"/>
  <c r="F60"/>
  <c r="F68"/>
  <c r="F72"/>
  <c r="F3"/>
  <c r="F8"/>
  <c r="F13"/>
  <c r="F18"/>
  <c r="F22"/>
  <c r="F25"/>
  <c r="F32"/>
  <c r="F41"/>
  <c r="F45"/>
  <c r="F49"/>
  <c r="F65"/>
  <c r="F69"/>
  <c r="F73"/>
  <c r="F4"/>
  <c r="F9"/>
  <c r="F14"/>
  <c r="F19"/>
  <c r="F23"/>
  <c r="F27"/>
  <c r="F29"/>
  <c r="F34"/>
  <c r="F38"/>
  <c r="F46"/>
  <c r="F50"/>
  <c r="F62"/>
  <c r="F66"/>
  <c r="F70"/>
  <c r="F74"/>
  <c r="F5"/>
  <c r="F10"/>
  <c r="F15"/>
  <c r="F20"/>
  <c r="F24"/>
  <c r="F28"/>
  <c r="F30"/>
  <c r="F35"/>
  <c r="F39"/>
  <c r="F43"/>
  <c r="F47"/>
  <c r="F51"/>
  <c r="F55"/>
  <c r="F59"/>
  <c r="F2"/>
  <c r="M7"/>
  <c r="M15"/>
  <c r="M19"/>
  <c r="M23"/>
  <c r="M27"/>
  <c r="M29"/>
  <c r="M34"/>
  <c r="M38"/>
  <c r="M46"/>
  <c r="M50"/>
  <c r="M54"/>
  <c r="M58"/>
  <c r="M62"/>
  <c r="M66"/>
  <c r="M70"/>
  <c r="M74"/>
  <c r="M8"/>
  <c r="M12"/>
  <c r="M20"/>
  <c r="M24"/>
  <c r="M28"/>
  <c r="M30"/>
  <c r="M35"/>
  <c r="M39"/>
  <c r="M43"/>
  <c r="M47"/>
  <c r="M51"/>
  <c r="M55"/>
  <c r="M59"/>
  <c r="M9"/>
  <c r="M13"/>
  <c r="M17"/>
  <c r="M36"/>
  <c r="M40"/>
  <c r="M44"/>
  <c r="M56"/>
  <c r="M60"/>
  <c r="M64"/>
  <c r="M68"/>
  <c r="M72"/>
  <c r="M10"/>
  <c r="M14"/>
  <c r="M18"/>
  <c r="M22"/>
  <c r="M25"/>
  <c r="M32"/>
  <c r="M41"/>
  <c r="M45"/>
  <c r="M49"/>
  <c r="M53"/>
  <c r="M61"/>
  <c r="M65"/>
  <c r="M69"/>
  <c r="M73"/>
  <c r="J6"/>
  <c r="L6" s="1"/>
  <c r="M3"/>
  <c r="M5"/>
  <c r="M4"/>
  <c r="M2"/>
  <c r="N26" l="1"/>
  <c r="N31"/>
  <c r="N52"/>
  <c r="N57"/>
  <c r="N48"/>
  <c r="N67"/>
  <c r="N75"/>
  <c r="N37"/>
  <c r="N42"/>
  <c r="N63"/>
  <c r="N21"/>
  <c r="N71"/>
  <c r="N16"/>
  <c r="N11"/>
  <c r="N6"/>
</calcChain>
</file>

<file path=xl/sharedStrings.xml><?xml version="1.0" encoding="utf-8"?>
<sst xmlns="http://schemas.openxmlformats.org/spreadsheetml/2006/main" count="795" uniqueCount="348">
  <si>
    <t>Name</t>
  </si>
  <si>
    <t>Club</t>
  </si>
  <si>
    <t>Floor</t>
  </si>
  <si>
    <t>Vault</t>
  </si>
  <si>
    <t>Lacey Burnett</t>
  </si>
  <si>
    <t xml:space="preserve">Pegasus </t>
  </si>
  <si>
    <t>Amy Bell</t>
  </si>
  <si>
    <t>Katarina Coughlin</t>
  </si>
  <si>
    <t>Amy Fishwick</t>
  </si>
  <si>
    <t>Sienna Reid</t>
  </si>
  <si>
    <t>Ella Ferrier Penry</t>
  </si>
  <si>
    <t>Islay Corstorphine</t>
  </si>
  <si>
    <t>Leah Cseke</t>
  </si>
  <si>
    <t>Isla Williams</t>
  </si>
  <si>
    <t>Raya Wood</t>
  </si>
  <si>
    <t>Pehr Chetal</t>
  </si>
  <si>
    <t>Lea Riddell</t>
  </si>
  <si>
    <t>Emily Webster</t>
  </si>
  <si>
    <t>Aliyah McMillan</t>
  </si>
  <si>
    <t>Poppy Hardie</t>
  </si>
  <si>
    <t>Stevie Gough</t>
  </si>
  <si>
    <t>Enigma</t>
  </si>
  <si>
    <t>Lily Thomson</t>
  </si>
  <si>
    <t>Morven Allan</t>
  </si>
  <si>
    <t>Kelsey Allan</t>
  </si>
  <si>
    <t>Darcy Hutchinson</t>
  </si>
  <si>
    <t>Megan Hastie</t>
  </si>
  <si>
    <t>Abbi Deighan</t>
  </si>
  <si>
    <t>Charlotte Marshall</t>
  </si>
  <si>
    <t>Millie Murdoch</t>
  </si>
  <si>
    <t xml:space="preserve">Rebecca Ellis </t>
  </si>
  <si>
    <t xml:space="preserve">Lauren Adams </t>
  </si>
  <si>
    <t>Roshanne Chron-Slaven</t>
  </si>
  <si>
    <t xml:space="preserve">Emma Pratt </t>
  </si>
  <si>
    <t>Nina Valente</t>
  </si>
  <si>
    <t>Jessica Mills</t>
  </si>
  <si>
    <t>Ruby Valentine</t>
  </si>
  <si>
    <t>Sophie Rollin</t>
  </si>
  <si>
    <t>Lexie Corbett</t>
  </si>
  <si>
    <t>Alyssa Mercer</t>
  </si>
  <si>
    <t>Kirkcaldy</t>
  </si>
  <si>
    <t>Poppy Dow</t>
  </si>
  <si>
    <t xml:space="preserve">Abbie Young </t>
  </si>
  <si>
    <t xml:space="preserve">Iona Connelly </t>
  </si>
  <si>
    <t>Ailsa Burns</t>
  </si>
  <si>
    <t xml:space="preserve">Olivia Williamson </t>
  </si>
  <si>
    <t xml:space="preserve">Holly Penman </t>
  </si>
  <si>
    <t>Imogen Chron-Slaven</t>
  </si>
  <si>
    <t xml:space="preserve">Kaitlin Hunter </t>
  </si>
  <si>
    <t xml:space="preserve">Alix Walton </t>
  </si>
  <si>
    <t>Elise Birrell</t>
  </si>
  <si>
    <t xml:space="preserve">Levenmouth </t>
  </si>
  <si>
    <t>Jasmin Scarlett</t>
  </si>
  <si>
    <t>Emma Low</t>
  </si>
  <si>
    <t>Eabha Adair Brown</t>
  </si>
  <si>
    <t>Katie Smith</t>
  </si>
  <si>
    <t>Nicola Clark</t>
  </si>
  <si>
    <t>Mackenzie Headen</t>
  </si>
  <si>
    <t>Lexie Spencer</t>
  </si>
  <si>
    <t>Ruth Philp</t>
  </si>
  <si>
    <t>Charlotte Hillier</t>
  </si>
  <si>
    <t>Kaylee Kemp</t>
  </si>
  <si>
    <t>Luci Keddie</t>
  </si>
  <si>
    <t>Charlotte Reid</t>
  </si>
  <si>
    <t>Keirra Dawn Marshall</t>
  </si>
  <si>
    <t>Christina Downie</t>
  </si>
  <si>
    <t xml:space="preserve">Infinity </t>
  </si>
  <si>
    <t>Maya Halcrow</t>
  </si>
  <si>
    <t>Anna Mitchell</t>
  </si>
  <si>
    <t>Bella Strang</t>
  </si>
  <si>
    <t>Alice Walsh</t>
  </si>
  <si>
    <t xml:space="preserve">Ailidh Sinclair </t>
  </si>
  <si>
    <t xml:space="preserve">Dundee Discovery </t>
  </si>
  <si>
    <t xml:space="preserve">Molly Britten </t>
  </si>
  <si>
    <t xml:space="preserve">Carly Kelly </t>
  </si>
  <si>
    <t>Lily Park</t>
  </si>
  <si>
    <t xml:space="preserve">L Gymnastics Academy </t>
  </si>
  <si>
    <t>Ava Rankin</t>
  </si>
  <si>
    <t>Amy McKay</t>
  </si>
  <si>
    <t>Niah McIntosh</t>
  </si>
  <si>
    <t>Caitlin Hardie</t>
  </si>
  <si>
    <t>Ellen Findlay</t>
  </si>
  <si>
    <t>Alloa</t>
  </si>
  <si>
    <t>Sophie McKillop</t>
  </si>
  <si>
    <t>Megan Pryde</t>
  </si>
  <si>
    <t>Isabella Coussey-Henderson</t>
  </si>
  <si>
    <t>Erynn McGrath</t>
  </si>
  <si>
    <t>Alice Clyne</t>
  </si>
  <si>
    <t>Ava McAuley</t>
  </si>
  <si>
    <t>Brooke Carr</t>
  </si>
  <si>
    <t>Abbie Watts</t>
  </si>
  <si>
    <t>Heidi King</t>
  </si>
  <si>
    <t>Emilia Cherry</t>
  </si>
  <si>
    <t>Orla Campbell</t>
  </si>
  <si>
    <t>Alyssa Richards</t>
  </si>
  <si>
    <t>Lisa Wright</t>
  </si>
  <si>
    <t>Hannah Tams</t>
  </si>
  <si>
    <t>Mairead Morton</t>
  </si>
  <si>
    <t>Kaya Seats</t>
  </si>
  <si>
    <t>Orlaith Groarke</t>
  </si>
  <si>
    <t>Kara Nelson</t>
  </si>
  <si>
    <t>Caitlyn Borrett-Miller</t>
  </si>
  <si>
    <t>Emma Wright</t>
  </si>
  <si>
    <t>Emma Christie</t>
  </si>
  <si>
    <t>Jodie Peebles</t>
  </si>
  <si>
    <t>Lauren McShane</t>
  </si>
  <si>
    <t>Amy Kennedy</t>
  </si>
  <si>
    <t>Mia Boo</t>
  </si>
  <si>
    <t>Anna Campbell</t>
  </si>
  <si>
    <t>Hannah Pelser</t>
  </si>
  <si>
    <t>Daisy Smith</t>
  </si>
  <si>
    <t>Natalie Beatton</t>
  </si>
  <si>
    <t>Kayla Bisset</t>
  </si>
  <si>
    <t>Ava Fox</t>
  </si>
  <si>
    <t>Annabelle Jent</t>
  </si>
  <si>
    <t xml:space="preserve">Amie Moulding </t>
  </si>
  <si>
    <t>Katelyn Bisset</t>
  </si>
  <si>
    <t>Abby Robertson</t>
  </si>
  <si>
    <t>Chanell Parker</t>
  </si>
  <si>
    <t>Amelia Griffiths</t>
  </si>
  <si>
    <t>Kizzy Barrett</t>
  </si>
  <si>
    <t>Mya Davidson</t>
  </si>
  <si>
    <t>Keeley Ritchie</t>
  </si>
  <si>
    <t>Millie Baxter</t>
  </si>
  <si>
    <t>Jessica Cran</t>
  </si>
  <si>
    <t>Emily Proud</t>
  </si>
  <si>
    <t>Ava Baxter</t>
  </si>
  <si>
    <t>Emma Booth</t>
  </si>
  <si>
    <t>Eve Elphinstone</t>
  </si>
  <si>
    <t>Alana Selkirk</t>
  </si>
  <si>
    <t>Annabelle Proctor</t>
  </si>
  <si>
    <t>Eilidh Robson</t>
  </si>
  <si>
    <t>Gracie Linton</t>
  </si>
  <si>
    <t>Ruby Davidson</t>
  </si>
  <si>
    <t>Louisa Maciver</t>
  </si>
  <si>
    <t>Camryn Mackie</t>
  </si>
  <si>
    <t>Ava Mackie</t>
  </si>
  <si>
    <t>Madelyn Mair</t>
  </si>
  <si>
    <t>Neve Baxter</t>
  </si>
  <si>
    <t>Lola Brown</t>
  </si>
  <si>
    <t>Daisy Wright</t>
  </si>
  <si>
    <t>Caitlin O Neil</t>
  </si>
  <si>
    <t xml:space="preserve">Bethany Colville </t>
  </si>
  <si>
    <t>Chloe Bowie</t>
  </si>
  <si>
    <t xml:space="preserve">Anna Davidson </t>
  </si>
  <si>
    <t xml:space="preserve">Bronwyn Paisley </t>
  </si>
  <si>
    <t>Amber Fleming</t>
  </si>
  <si>
    <t xml:space="preserve">Daisy Bonnar </t>
  </si>
  <si>
    <t xml:space="preserve">Olivia Reid </t>
  </si>
  <si>
    <t xml:space="preserve">Caitlyn Kemp </t>
  </si>
  <si>
    <t xml:space="preserve">Megan Ness </t>
  </si>
  <si>
    <t>Louise Pendreigh</t>
  </si>
  <si>
    <t>Gabriella Tregila</t>
  </si>
  <si>
    <t>Mia Borthwick</t>
  </si>
  <si>
    <t>Holly Kenhard</t>
  </si>
  <si>
    <t>Ava McLaren</t>
  </si>
  <si>
    <t xml:space="preserve">Innes Arbuthnott </t>
  </si>
  <si>
    <t xml:space="preserve">John Lamont </t>
  </si>
  <si>
    <t xml:space="preserve">Tyler Spalding </t>
  </si>
  <si>
    <t xml:space="preserve">Finn Arbuthnott </t>
  </si>
  <si>
    <t xml:space="preserve">Olly Robson </t>
  </si>
  <si>
    <t xml:space="preserve">Woody O’Rourke </t>
  </si>
  <si>
    <t xml:space="preserve">Eachann Morrison </t>
  </si>
  <si>
    <t xml:space="preserve">Fraser Muir </t>
  </si>
  <si>
    <t xml:space="preserve">Zachary Brand </t>
  </si>
  <si>
    <t xml:space="preserve">Lachlan Thomson </t>
  </si>
  <si>
    <t xml:space="preserve">Elliot Haro </t>
  </si>
  <si>
    <t>Murray McCabe</t>
  </si>
  <si>
    <t xml:space="preserve">Luca McIvor </t>
  </si>
  <si>
    <t xml:space="preserve">Dylan King </t>
  </si>
  <si>
    <t xml:space="preserve">Angus Black </t>
  </si>
  <si>
    <t xml:space="preserve">Findlay Knox </t>
  </si>
  <si>
    <t>Cameron Duncan</t>
  </si>
  <si>
    <t>Fletcher Smith</t>
  </si>
  <si>
    <t>Owen Pryde</t>
  </si>
  <si>
    <t>Lothian</t>
  </si>
  <si>
    <t>Robert-John MacLennan</t>
  </si>
  <si>
    <t>Infinity</t>
  </si>
  <si>
    <t xml:space="preserve">Liam Fox </t>
  </si>
  <si>
    <t xml:space="preserve">Brendon Hunter </t>
  </si>
  <si>
    <t>Alex Clark</t>
  </si>
  <si>
    <t>Pegasus</t>
  </si>
  <si>
    <t>Cole Gentles</t>
  </si>
  <si>
    <t>Samuel Mapstone</t>
  </si>
  <si>
    <t>Tom Gilmore</t>
  </si>
  <si>
    <t>Jason Yule</t>
  </si>
  <si>
    <t xml:space="preserve">Stewart Payne </t>
  </si>
  <si>
    <t xml:space="preserve">Joshua Cullen </t>
  </si>
  <si>
    <t>Emma Todd</t>
  </si>
  <si>
    <t>Cassidy Diaz-Mac</t>
  </si>
  <si>
    <t>Amy Russell</t>
  </si>
  <si>
    <t>Neave Richley</t>
  </si>
  <si>
    <t>Sarah Cairns</t>
  </si>
  <si>
    <t>Amy Scofield</t>
  </si>
  <si>
    <t>Alyssa Kinney</t>
  </si>
  <si>
    <t>Emma Hooper</t>
  </si>
  <si>
    <t>Eva Johnston</t>
  </si>
  <si>
    <t>Emma Noblett</t>
  </si>
  <si>
    <t>Emily Williams</t>
  </si>
  <si>
    <t>Aria Kkonopinski-Cribb</t>
  </si>
  <si>
    <t>Emma MacNicol</t>
  </si>
  <si>
    <t>Chloe Nisbet</t>
  </si>
  <si>
    <t>Caitlyn McKean</t>
  </si>
  <si>
    <t>Joy Baba-Yemi</t>
  </si>
  <si>
    <t>Hannah Gould</t>
  </si>
  <si>
    <t>Lilia Addison</t>
  </si>
  <si>
    <t>Rhiannon Grainger</t>
  </si>
  <si>
    <t>Amy Stirling</t>
  </si>
  <si>
    <t>Imani Sykes</t>
  </si>
  <si>
    <t>Skye Barr</t>
  </si>
  <si>
    <t>Emily MacLennan</t>
  </si>
  <si>
    <t>Holly Mitchell</t>
  </si>
  <si>
    <t>Elsie Wallace</t>
  </si>
  <si>
    <t xml:space="preserve">Col D’Inverno </t>
  </si>
  <si>
    <t>Spartans</t>
  </si>
  <si>
    <t xml:space="preserve">Joe Winchester </t>
  </si>
  <si>
    <t>Aidan Wilkins</t>
  </si>
  <si>
    <t>Kyle Forester</t>
  </si>
  <si>
    <t xml:space="preserve">Connor McLoughlin </t>
  </si>
  <si>
    <t xml:space="preserve">Lewis Muir </t>
  </si>
  <si>
    <t xml:space="preserve">Joshua Brand </t>
  </si>
  <si>
    <t xml:space="preserve">Robbie Shaw </t>
  </si>
  <si>
    <t xml:space="preserve">Kyle Fairley </t>
  </si>
  <si>
    <t>Adam Woodburn</t>
  </si>
  <si>
    <t xml:space="preserve">Cohen Reid </t>
  </si>
  <si>
    <t xml:space="preserve">Connor Boyd </t>
  </si>
  <si>
    <t xml:space="preserve">Nathan Vesco </t>
  </si>
  <si>
    <t xml:space="preserve">Louis Crampton </t>
  </si>
  <si>
    <t>Tryst</t>
  </si>
  <si>
    <t>Blair Goodwin</t>
  </si>
  <si>
    <t>Logan Hartland</t>
  </si>
  <si>
    <t>West Dumbartonshire</t>
  </si>
  <si>
    <t>Caleb Caban</t>
  </si>
  <si>
    <t>Ethan Dunsmore</t>
  </si>
  <si>
    <t>Elijah Stephens</t>
  </si>
  <si>
    <t>Kyle Hamilton</t>
  </si>
  <si>
    <t>Ewan Knox</t>
  </si>
  <si>
    <t>Ciaran McNally</t>
  </si>
  <si>
    <t>Ewan Turbyne</t>
  </si>
  <si>
    <t>Sam LeFevre</t>
  </si>
  <si>
    <t>Hamish Hunter</t>
  </si>
  <si>
    <t>Logan McKay</t>
  </si>
  <si>
    <t>Ethan Williams</t>
  </si>
  <si>
    <t>Aiden Thacker</t>
  </si>
  <si>
    <t>Euan Whyte</t>
  </si>
  <si>
    <t>Jay Kinney</t>
  </si>
  <si>
    <t>Liam Britten</t>
  </si>
  <si>
    <t>Dundee Discovery</t>
  </si>
  <si>
    <t>Rae Geddes</t>
  </si>
  <si>
    <t>Annabelle Greig</t>
  </si>
  <si>
    <t>Sasha North</t>
  </si>
  <si>
    <t>Isla Munro</t>
  </si>
  <si>
    <t>Erin Reid</t>
  </si>
  <si>
    <t>Nicola Andrzejewska</t>
  </si>
  <si>
    <t>Miruna Creanga</t>
  </si>
  <si>
    <t>Leila Mosseddaq</t>
  </si>
  <si>
    <t>Samantha Kennovin</t>
  </si>
  <si>
    <t>Inaaya Ishaq</t>
  </si>
  <si>
    <t>Isla Swadel</t>
  </si>
  <si>
    <t>Marnie Ramsay</t>
  </si>
  <si>
    <t>Mhirren Sinclair</t>
  </si>
  <si>
    <t>Melissa Allan</t>
  </si>
  <si>
    <t>Alisha Michie</t>
  </si>
  <si>
    <t>Nieve Russell</t>
  </si>
  <si>
    <t>Lauren Hastie</t>
  </si>
  <si>
    <t>Chloe Ovenstone</t>
  </si>
  <si>
    <t>Evelina Clark</t>
  </si>
  <si>
    <t>Ava Anderson</t>
  </si>
  <si>
    <t>Morgan McLaren</t>
  </si>
  <si>
    <t>Katy Wright-Bolton</t>
  </si>
  <si>
    <t>Erin Teed</t>
  </si>
  <si>
    <t>Niamh Morton</t>
  </si>
  <si>
    <t>Alana Urquhart</t>
  </si>
  <si>
    <t>Rebekah Sananikone</t>
  </si>
  <si>
    <t xml:space="preserve">Hannah Payne </t>
  </si>
  <si>
    <t>Hannah Williamson</t>
  </si>
  <si>
    <t xml:space="preserve">Erin Stokes </t>
  </si>
  <si>
    <t>Rebecca Jayne McMillan</t>
  </si>
  <si>
    <t xml:space="preserve">Shannon Law </t>
  </si>
  <si>
    <t xml:space="preserve">Holly Smith </t>
  </si>
  <si>
    <t>Amber Strachan</t>
  </si>
  <si>
    <t>Melissa Small</t>
  </si>
  <si>
    <t>Kelsey Paterson</t>
  </si>
  <si>
    <t>Abbie McLeod</t>
  </si>
  <si>
    <t>Ellie Barnett</t>
  </si>
  <si>
    <t>Bea Skulina</t>
  </si>
  <si>
    <t>Lucy Horsburgh</t>
  </si>
  <si>
    <t>Charly Selkirk</t>
  </si>
  <si>
    <t>Hannah Milligan</t>
  </si>
  <si>
    <t>Amber Jeary</t>
  </si>
  <si>
    <t>Lucy Sutherland</t>
  </si>
  <si>
    <t>Amber Collins</t>
  </si>
  <si>
    <t>No</t>
  </si>
  <si>
    <t>Position</t>
  </si>
  <si>
    <t>Combined Score</t>
  </si>
  <si>
    <t>Overall Position</t>
  </si>
  <si>
    <t>Team Position</t>
  </si>
  <si>
    <t>Pegasus A</t>
  </si>
  <si>
    <t>Pegasus B</t>
  </si>
  <si>
    <t>Pegasus C</t>
  </si>
  <si>
    <t>Pegasus D</t>
  </si>
  <si>
    <t>Team Total</t>
  </si>
  <si>
    <t>Enigma A</t>
  </si>
  <si>
    <t>Enigma B</t>
  </si>
  <si>
    <t>Kirkcaldy A</t>
  </si>
  <si>
    <t>Kirkcaldy B</t>
  </si>
  <si>
    <t>Infinity A</t>
  </si>
  <si>
    <t>Dundee Discovery A</t>
  </si>
  <si>
    <t>L Gymnastics Academy A</t>
  </si>
  <si>
    <t>Alloa A</t>
  </si>
  <si>
    <t>Fife A</t>
  </si>
  <si>
    <t>Fife B</t>
  </si>
  <si>
    <t>Tryst A</t>
  </si>
  <si>
    <t xml:space="preserve">West Dumbartonshire </t>
  </si>
  <si>
    <t>Kirkcaldy C</t>
  </si>
  <si>
    <t>Levenmouth A</t>
  </si>
  <si>
    <t>Levenmouth B</t>
  </si>
  <si>
    <t>Alloa B</t>
  </si>
  <si>
    <t>Alloa C</t>
  </si>
  <si>
    <t>Lothian A</t>
  </si>
  <si>
    <t>Lothian B</t>
  </si>
  <si>
    <t>Lothian C</t>
  </si>
  <si>
    <t>L Gymnastics Academy B</t>
  </si>
  <si>
    <t>Infinity B</t>
  </si>
  <si>
    <t xml:space="preserve">Kirkcaldy  </t>
  </si>
  <si>
    <t>Spartans A</t>
  </si>
  <si>
    <t>Spartans B</t>
  </si>
  <si>
    <t>Spartans C</t>
  </si>
  <si>
    <t>Spartans D</t>
  </si>
  <si>
    <t>Spartans E</t>
  </si>
  <si>
    <t>Under 12 Boys</t>
  </si>
  <si>
    <t>Over 12 Boys</t>
  </si>
  <si>
    <r>
      <t xml:space="preserve">Lucy Berry </t>
    </r>
    <r>
      <rPr>
        <b/>
        <sz val="11"/>
        <color theme="1"/>
        <rFont val="Arial"/>
        <family val="2"/>
      </rPr>
      <t>WD</t>
    </r>
  </si>
  <si>
    <r>
      <t xml:space="preserve">Ishbel Smith </t>
    </r>
    <r>
      <rPr>
        <b/>
        <sz val="11"/>
        <color theme="1"/>
        <rFont val="Arial"/>
        <family val="2"/>
      </rPr>
      <t>WD</t>
    </r>
  </si>
  <si>
    <r>
      <t>Alex Innes</t>
    </r>
    <r>
      <rPr>
        <b/>
        <sz val="11"/>
        <color theme="1"/>
        <rFont val="Arial"/>
        <family val="2"/>
      </rPr>
      <t xml:space="preserve"> WD</t>
    </r>
  </si>
  <si>
    <r>
      <t xml:space="preserve">Devyn Barnes </t>
    </r>
    <r>
      <rPr>
        <b/>
        <sz val="11"/>
        <color theme="1"/>
        <rFont val="Arial"/>
        <family val="2"/>
      </rPr>
      <t>WD</t>
    </r>
  </si>
  <si>
    <t>1=</t>
  </si>
  <si>
    <t>3=</t>
  </si>
  <si>
    <r>
      <t xml:space="preserve">Grace Greatorex-Watson </t>
    </r>
    <r>
      <rPr>
        <b/>
        <sz val="11"/>
        <color theme="1"/>
        <rFont val="Arial"/>
        <family val="2"/>
      </rPr>
      <t>WD</t>
    </r>
  </si>
  <si>
    <r>
      <t xml:space="preserve">Ramsay Kerr </t>
    </r>
    <r>
      <rPr>
        <b/>
        <sz val="12"/>
        <color theme="1"/>
        <rFont val="Arial"/>
        <family val="2"/>
      </rPr>
      <t>WD</t>
    </r>
  </si>
  <si>
    <t xml:space="preserve">Spartans </t>
  </si>
  <si>
    <r>
      <t xml:space="preserve">Clark Young </t>
    </r>
    <r>
      <rPr>
        <b/>
        <sz val="12"/>
        <color theme="1"/>
        <rFont val="Arial"/>
        <family val="2"/>
      </rPr>
      <t>WD</t>
    </r>
  </si>
  <si>
    <r>
      <t xml:space="preserve">Aiden Mckenzie </t>
    </r>
    <r>
      <rPr>
        <b/>
        <sz val="12"/>
        <color theme="1"/>
        <rFont val="Arial"/>
        <family val="2"/>
      </rPr>
      <t>WD</t>
    </r>
  </si>
  <si>
    <r>
      <t xml:space="preserve">Mason Devlin </t>
    </r>
    <r>
      <rPr>
        <b/>
        <sz val="12"/>
        <color theme="1"/>
        <rFont val="Arial"/>
        <family val="2"/>
      </rPr>
      <t xml:space="preserve">WD </t>
    </r>
  </si>
  <si>
    <r>
      <t xml:space="preserve">Owen Rodgers </t>
    </r>
    <r>
      <rPr>
        <b/>
        <sz val="12"/>
        <color theme="1"/>
        <rFont val="Arial"/>
        <family val="2"/>
      </rPr>
      <t>WD</t>
    </r>
  </si>
  <si>
    <t>2=</t>
  </si>
  <si>
    <r>
      <t xml:space="preserve">Morven Smith </t>
    </r>
    <r>
      <rPr>
        <b/>
        <sz val="11"/>
        <color theme="1"/>
        <rFont val="Arial"/>
        <family val="2"/>
      </rPr>
      <t>WD</t>
    </r>
  </si>
  <si>
    <r>
      <t xml:space="preserve">Emily Brodie </t>
    </r>
    <r>
      <rPr>
        <b/>
        <sz val="11"/>
        <color theme="1"/>
        <rFont val="Arial"/>
        <family val="2"/>
      </rPr>
      <t>WD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</si>
</sst>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1" xfId="0" applyFont="1" applyBorder="1" applyAlignment="1"/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6" fillId="0" borderId="1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/>
    <xf numFmtId="164" fontId="3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workbookViewId="0">
      <pane ySplit="1" topLeftCell="A2" activePane="bottomLeft" state="frozen"/>
      <selection pane="bottomLeft" activeCell="G21" sqref="G21"/>
    </sheetView>
  </sheetViews>
  <sheetFormatPr defaultColWidth="9.109375" defaultRowHeight="14.4"/>
  <cols>
    <col min="1" max="1" width="4.44140625" style="3" bestFit="1" customWidth="1"/>
    <col min="2" max="2" width="24.33203125" style="3" bestFit="1" customWidth="1"/>
    <col min="3" max="3" width="25.5546875" style="3" bestFit="1" customWidth="1"/>
    <col min="4" max="4" width="7.109375" style="3" bestFit="1" customWidth="1"/>
    <col min="5" max="5" width="0" style="3" hidden="1" customWidth="1"/>
    <col min="6" max="6" width="8.44140625" style="3" bestFit="1" customWidth="1"/>
    <col min="7" max="7" width="7.109375" style="3" bestFit="1" customWidth="1"/>
    <col min="8" max="8" width="0" style="3" hidden="1" customWidth="1"/>
    <col min="9" max="9" width="8.44140625" style="3" bestFit="1" customWidth="1"/>
    <col min="10" max="10" width="12.88671875" style="3" customWidth="1"/>
    <col min="11" max="12" width="0" style="3" hidden="1" customWidth="1"/>
    <col min="13" max="13" width="11.109375" style="3" customWidth="1"/>
    <col min="14" max="14" width="10" style="3" customWidth="1"/>
    <col min="15" max="16384" width="9.109375" style="3"/>
  </cols>
  <sheetData>
    <row r="1" spans="1:14" s="28" customFormat="1" ht="28.2">
      <c r="A1" s="24" t="s">
        <v>292</v>
      </c>
      <c r="B1" s="24" t="s">
        <v>0</v>
      </c>
      <c r="C1" s="24" t="s">
        <v>1</v>
      </c>
      <c r="D1" s="25" t="s">
        <v>2</v>
      </c>
      <c r="E1" s="24"/>
      <c r="F1" s="24" t="s">
        <v>293</v>
      </c>
      <c r="G1" s="25" t="s">
        <v>3</v>
      </c>
      <c r="H1" s="24"/>
      <c r="I1" s="24" t="s">
        <v>293</v>
      </c>
      <c r="J1" s="26" t="s">
        <v>294</v>
      </c>
      <c r="K1" s="26"/>
      <c r="L1" s="26"/>
      <c r="M1" s="26" t="s">
        <v>295</v>
      </c>
      <c r="N1" s="27" t="s">
        <v>296</v>
      </c>
    </row>
    <row r="2" spans="1:14">
      <c r="A2" s="4">
        <v>261</v>
      </c>
      <c r="B2" s="4" t="s">
        <v>268</v>
      </c>
      <c r="C2" s="4" t="s">
        <v>309</v>
      </c>
      <c r="D2" s="2">
        <v>11.7</v>
      </c>
      <c r="E2" s="2">
        <f>D2</f>
        <v>11.7</v>
      </c>
      <c r="F2" s="1">
        <f>RANK(E2,$E$2:$E$32,0)</f>
        <v>11</v>
      </c>
      <c r="G2" s="2">
        <v>13.05</v>
      </c>
      <c r="H2" s="2">
        <f>G2</f>
        <v>13.05</v>
      </c>
      <c r="I2" s="1">
        <f>RANK(H2,$H$2:$H$32,0)</f>
        <v>16</v>
      </c>
      <c r="J2" s="2">
        <f>D2+G2</f>
        <v>24.75</v>
      </c>
      <c r="K2" s="2">
        <f>J2</f>
        <v>24.75</v>
      </c>
      <c r="L2" s="2"/>
      <c r="M2" s="5">
        <f>RANK(K2,$K$2:$K$32,0)</f>
        <v>12</v>
      </c>
      <c r="N2" s="5"/>
    </row>
    <row r="3" spans="1:14">
      <c r="A3" s="4">
        <v>262</v>
      </c>
      <c r="B3" s="4" t="s">
        <v>269</v>
      </c>
      <c r="C3" s="4" t="s">
        <v>309</v>
      </c>
      <c r="D3" s="2">
        <v>11.4</v>
      </c>
      <c r="E3" s="2">
        <f t="shared" ref="E3:E32" si="0">D3</f>
        <v>11.4</v>
      </c>
      <c r="F3" s="1">
        <f>RANK(E3,$E$2:$E$32,0)</f>
        <v>15</v>
      </c>
      <c r="G3" s="2">
        <v>13.2</v>
      </c>
      <c r="H3" s="2">
        <f t="shared" ref="H3:H32" si="1">G3</f>
        <v>13.2</v>
      </c>
      <c r="I3" s="1">
        <f>RANK(H3,$H$2:$H$32,0)</f>
        <v>9</v>
      </c>
      <c r="J3" s="2">
        <f t="shared" ref="J3:J32" si="2">D3+G3</f>
        <v>24.6</v>
      </c>
      <c r="K3" s="2">
        <f t="shared" ref="K3:K32" si="3">J3</f>
        <v>24.6</v>
      </c>
      <c r="L3" s="2"/>
      <c r="M3" s="5">
        <f>RANK(K3,$K$2:$K$32,0)</f>
        <v>13</v>
      </c>
      <c r="N3" s="5"/>
    </row>
    <row r="4" spans="1:14">
      <c r="A4" s="4">
        <v>263</v>
      </c>
      <c r="B4" s="4" t="s">
        <v>270</v>
      </c>
      <c r="C4" s="4" t="s">
        <v>309</v>
      </c>
      <c r="D4" s="2">
        <v>11.5</v>
      </c>
      <c r="E4" s="2">
        <f t="shared" si="0"/>
        <v>11.5</v>
      </c>
      <c r="F4" s="1">
        <f>RANK(E4,$E$2:$E$32,0)</f>
        <v>14</v>
      </c>
      <c r="G4" s="2">
        <v>13</v>
      </c>
      <c r="H4" s="2">
        <f t="shared" si="1"/>
        <v>13</v>
      </c>
      <c r="I4" s="1">
        <f>RANK(H4,$H$2:$H$32,0)</f>
        <v>18</v>
      </c>
      <c r="J4" s="2">
        <f t="shared" si="2"/>
        <v>24.5</v>
      </c>
      <c r="K4" s="2">
        <f t="shared" si="3"/>
        <v>24.5</v>
      </c>
      <c r="L4" s="2"/>
      <c r="M4" s="5">
        <f>RANK(K4,$K$2:$K$32,0)</f>
        <v>14</v>
      </c>
      <c r="N4" s="5"/>
    </row>
    <row r="5" spans="1:14">
      <c r="A5" s="4">
        <v>264</v>
      </c>
      <c r="B5" s="4" t="s">
        <v>271</v>
      </c>
      <c r="C5" s="4" t="s">
        <v>309</v>
      </c>
      <c r="D5" s="2">
        <v>10.55</v>
      </c>
      <c r="E5" s="2">
        <f t="shared" si="0"/>
        <v>10.55</v>
      </c>
      <c r="F5" s="1">
        <f>RANK(E5,$E$2:$E$32,0)</f>
        <v>20</v>
      </c>
      <c r="G5" s="2">
        <v>12.65</v>
      </c>
      <c r="H5" s="2">
        <f t="shared" si="1"/>
        <v>12.65</v>
      </c>
      <c r="I5" s="1">
        <f>RANK(H5,$H$2:$H$32,0)</f>
        <v>22</v>
      </c>
      <c r="J5" s="2">
        <f t="shared" si="2"/>
        <v>23.200000000000003</v>
      </c>
      <c r="K5" s="2">
        <f t="shared" si="3"/>
        <v>23.200000000000003</v>
      </c>
      <c r="L5" s="2"/>
      <c r="M5" s="5">
        <f>RANK(K5,$K$2:$K$32,0)</f>
        <v>21</v>
      </c>
      <c r="N5" s="5"/>
    </row>
    <row r="6" spans="1:14" s="8" customFormat="1">
      <c r="A6" s="7"/>
      <c r="B6" s="7" t="s">
        <v>301</v>
      </c>
      <c r="C6" s="7" t="s">
        <v>309</v>
      </c>
      <c r="D6" s="6">
        <f>SUM(D2:D5)-MIN(D2:D5)</f>
        <v>34.600000000000009</v>
      </c>
      <c r="E6" s="2"/>
      <c r="F6" s="1"/>
      <c r="G6" s="6">
        <f>SUM(G2:G5)-MIN(G2:G5)</f>
        <v>39.25</v>
      </c>
      <c r="H6" s="2"/>
      <c r="I6" s="1"/>
      <c r="J6" s="6">
        <f>D6+G6</f>
        <v>73.850000000000009</v>
      </c>
      <c r="K6" s="2"/>
      <c r="L6" s="6">
        <f>J6</f>
        <v>73.850000000000009</v>
      </c>
      <c r="M6" s="5"/>
      <c r="N6" s="5">
        <f>RANK(L6,$L$6:$L$32,0)</f>
        <v>4</v>
      </c>
    </row>
    <row r="7" spans="1:14">
      <c r="A7" s="4">
        <v>265</v>
      </c>
      <c r="B7" s="4" t="s">
        <v>272</v>
      </c>
      <c r="C7" s="4" t="s">
        <v>308</v>
      </c>
      <c r="D7" s="2">
        <v>12.85</v>
      </c>
      <c r="E7" s="2">
        <f t="shared" si="0"/>
        <v>12.85</v>
      </c>
      <c r="F7" s="1">
        <f t="shared" ref="F7:F13" si="4">RANK(E7,$E$2:$E$32,0)</f>
        <v>1</v>
      </c>
      <c r="G7" s="2">
        <v>13.2</v>
      </c>
      <c r="H7" s="2">
        <f t="shared" si="1"/>
        <v>13.2</v>
      </c>
      <c r="I7" s="1">
        <f t="shared" ref="I7:I13" si="5">RANK(H7,$H$2:$H$32,0)</f>
        <v>9</v>
      </c>
      <c r="J7" s="2">
        <f t="shared" si="2"/>
        <v>26.049999999999997</v>
      </c>
      <c r="K7" s="2">
        <f t="shared" si="3"/>
        <v>26.049999999999997</v>
      </c>
      <c r="L7" s="2"/>
      <c r="M7" s="5">
        <f t="shared" ref="M7:M13" si="6">RANK(K7,$K$2:$K$32,0)</f>
        <v>1</v>
      </c>
      <c r="N7" s="5"/>
    </row>
    <row r="8" spans="1:14">
      <c r="A8" s="4">
        <v>266</v>
      </c>
      <c r="B8" s="4" t="s">
        <v>273</v>
      </c>
      <c r="C8" s="4" t="s">
        <v>308</v>
      </c>
      <c r="D8" s="2">
        <v>12.3</v>
      </c>
      <c r="E8" s="2">
        <f t="shared" si="0"/>
        <v>12.3</v>
      </c>
      <c r="F8" s="1">
        <f t="shared" si="4"/>
        <v>2</v>
      </c>
      <c r="G8" s="2">
        <v>13.15</v>
      </c>
      <c r="H8" s="2">
        <f t="shared" si="1"/>
        <v>13.15</v>
      </c>
      <c r="I8" s="1">
        <f t="shared" si="5"/>
        <v>14</v>
      </c>
      <c r="J8" s="2">
        <f t="shared" si="2"/>
        <v>25.450000000000003</v>
      </c>
      <c r="K8" s="2">
        <f t="shared" si="3"/>
        <v>25.450000000000003</v>
      </c>
      <c r="L8" s="2"/>
      <c r="M8" s="5">
        <f t="shared" si="6"/>
        <v>8</v>
      </c>
      <c r="N8" s="5"/>
    </row>
    <row r="9" spans="1:14">
      <c r="A9" s="4">
        <v>267</v>
      </c>
      <c r="B9" s="4" t="s">
        <v>346</v>
      </c>
      <c r="C9" s="4" t="s">
        <v>308</v>
      </c>
      <c r="D9" s="2"/>
      <c r="E9" s="2">
        <f t="shared" si="0"/>
        <v>0</v>
      </c>
      <c r="F9" s="1">
        <f t="shared" si="4"/>
        <v>25</v>
      </c>
      <c r="G9" s="2"/>
      <c r="H9" s="2">
        <f t="shared" si="1"/>
        <v>0</v>
      </c>
      <c r="I9" s="1">
        <f t="shared" si="5"/>
        <v>25</v>
      </c>
      <c r="J9" s="2">
        <f t="shared" si="2"/>
        <v>0</v>
      </c>
      <c r="K9" s="2">
        <f t="shared" si="3"/>
        <v>0</v>
      </c>
      <c r="L9" s="2"/>
      <c r="M9" s="5">
        <f t="shared" si="6"/>
        <v>25</v>
      </c>
      <c r="N9" s="5"/>
    </row>
    <row r="10" spans="1:14">
      <c r="A10" s="4">
        <v>268</v>
      </c>
      <c r="B10" s="4" t="s">
        <v>274</v>
      </c>
      <c r="C10" s="4" t="s">
        <v>304</v>
      </c>
      <c r="D10" s="2">
        <v>11.85</v>
      </c>
      <c r="E10" s="2">
        <f t="shared" si="0"/>
        <v>11.85</v>
      </c>
      <c r="F10" s="1">
        <f t="shared" si="4"/>
        <v>8</v>
      </c>
      <c r="G10" s="2">
        <v>13.75</v>
      </c>
      <c r="H10" s="2">
        <f t="shared" si="1"/>
        <v>13.75</v>
      </c>
      <c r="I10" s="1">
        <f t="shared" si="5"/>
        <v>5</v>
      </c>
      <c r="J10" s="2">
        <f t="shared" si="2"/>
        <v>25.6</v>
      </c>
      <c r="K10" s="2">
        <f t="shared" si="3"/>
        <v>25.6</v>
      </c>
      <c r="L10" s="2"/>
      <c r="M10" s="5">
        <f t="shared" si="6"/>
        <v>5</v>
      </c>
      <c r="N10" s="5"/>
    </row>
    <row r="11" spans="1:14">
      <c r="A11" s="4">
        <v>269</v>
      </c>
      <c r="B11" s="4" t="s">
        <v>275</v>
      </c>
      <c r="C11" s="4" t="s">
        <v>304</v>
      </c>
      <c r="D11" s="2">
        <v>11.9</v>
      </c>
      <c r="E11" s="2">
        <f t="shared" si="0"/>
        <v>11.9</v>
      </c>
      <c r="F11" s="1">
        <f t="shared" si="4"/>
        <v>6</v>
      </c>
      <c r="G11" s="2">
        <v>13.65</v>
      </c>
      <c r="H11" s="2">
        <f t="shared" si="1"/>
        <v>13.65</v>
      </c>
      <c r="I11" s="1">
        <f t="shared" si="5"/>
        <v>6</v>
      </c>
      <c r="J11" s="2">
        <f t="shared" si="2"/>
        <v>25.55</v>
      </c>
      <c r="K11" s="2">
        <f t="shared" si="3"/>
        <v>25.55</v>
      </c>
      <c r="L11" s="2"/>
      <c r="M11" s="5">
        <f t="shared" si="6"/>
        <v>7</v>
      </c>
      <c r="N11" s="5"/>
    </row>
    <row r="12" spans="1:14">
      <c r="A12" s="4">
        <v>270</v>
      </c>
      <c r="B12" s="4" t="s">
        <v>276</v>
      </c>
      <c r="C12" s="4" t="s">
        <v>304</v>
      </c>
      <c r="D12" s="2">
        <v>10.8</v>
      </c>
      <c r="E12" s="2">
        <f t="shared" si="0"/>
        <v>10.8</v>
      </c>
      <c r="F12" s="1">
        <f t="shared" si="4"/>
        <v>18</v>
      </c>
      <c r="G12" s="2">
        <v>13.2</v>
      </c>
      <c r="H12" s="2">
        <f t="shared" si="1"/>
        <v>13.2</v>
      </c>
      <c r="I12" s="1">
        <f t="shared" si="5"/>
        <v>9</v>
      </c>
      <c r="J12" s="2">
        <f t="shared" si="2"/>
        <v>24</v>
      </c>
      <c r="K12" s="2">
        <f t="shared" si="3"/>
        <v>24</v>
      </c>
      <c r="L12" s="2"/>
      <c r="M12" s="5">
        <f t="shared" si="6"/>
        <v>19</v>
      </c>
      <c r="N12" s="5"/>
    </row>
    <row r="13" spans="1:14">
      <c r="A13" s="4">
        <v>271</v>
      </c>
      <c r="B13" s="4" t="s">
        <v>277</v>
      </c>
      <c r="C13" s="4" t="s">
        <v>304</v>
      </c>
      <c r="D13" s="2">
        <v>10.55</v>
      </c>
      <c r="E13" s="2">
        <f t="shared" si="0"/>
        <v>10.55</v>
      </c>
      <c r="F13" s="1">
        <f t="shared" si="4"/>
        <v>20</v>
      </c>
      <c r="G13" s="2">
        <v>12.5</v>
      </c>
      <c r="H13" s="2">
        <f t="shared" si="1"/>
        <v>12.5</v>
      </c>
      <c r="I13" s="1">
        <f t="shared" si="5"/>
        <v>24</v>
      </c>
      <c r="J13" s="2">
        <f t="shared" si="2"/>
        <v>23.05</v>
      </c>
      <c r="K13" s="2">
        <f t="shared" si="3"/>
        <v>23.05</v>
      </c>
      <c r="L13" s="2"/>
      <c r="M13" s="5">
        <f t="shared" si="6"/>
        <v>22</v>
      </c>
      <c r="N13" s="5"/>
    </row>
    <row r="14" spans="1:14" s="8" customFormat="1">
      <c r="A14" s="7"/>
      <c r="B14" s="7" t="s">
        <v>301</v>
      </c>
      <c r="C14" s="7" t="s">
        <v>304</v>
      </c>
      <c r="D14" s="6">
        <f>SUM(D10:D13)-MIN(D10:D13)</f>
        <v>34.549999999999997</v>
      </c>
      <c r="E14" s="2"/>
      <c r="F14" s="1"/>
      <c r="G14" s="6">
        <f>SUM(G10:G13)-MIN(G10:G13)</f>
        <v>40.599999999999994</v>
      </c>
      <c r="H14" s="2"/>
      <c r="I14" s="1"/>
      <c r="J14" s="6">
        <f>D14+G14</f>
        <v>75.149999999999991</v>
      </c>
      <c r="K14" s="2"/>
      <c r="L14" s="6">
        <f>J14</f>
        <v>75.149999999999991</v>
      </c>
      <c r="M14" s="5"/>
      <c r="N14" s="5">
        <f>RANK(L14,$L$6:$L$32,0)</f>
        <v>2</v>
      </c>
    </row>
    <row r="15" spans="1:14">
      <c r="A15" s="4">
        <v>272</v>
      </c>
      <c r="B15" s="4" t="s">
        <v>278</v>
      </c>
      <c r="C15" s="4" t="s">
        <v>324</v>
      </c>
      <c r="D15" s="2">
        <v>11.6</v>
      </c>
      <c r="E15" s="2">
        <f t="shared" si="0"/>
        <v>11.6</v>
      </c>
      <c r="F15" s="1">
        <f>RANK(E15,$E$2:$E$32,0)</f>
        <v>13</v>
      </c>
      <c r="G15" s="2">
        <v>12.9</v>
      </c>
      <c r="H15" s="2">
        <f t="shared" si="1"/>
        <v>12.9</v>
      </c>
      <c r="I15" s="1">
        <f t="shared" ref="I15:I20" si="7">RANK(H15,$H$2:$H$32,0)</f>
        <v>20</v>
      </c>
      <c r="J15" s="2">
        <f t="shared" si="2"/>
        <v>24.5</v>
      </c>
      <c r="K15" s="2">
        <f t="shared" si="3"/>
        <v>24.5</v>
      </c>
      <c r="L15" s="2"/>
      <c r="M15" s="5">
        <f t="shared" ref="M15:M20" si="8">RANK(K15,$K$2:$K$32,0)</f>
        <v>14</v>
      </c>
      <c r="N15" s="5"/>
    </row>
    <row r="16" spans="1:14">
      <c r="A16" s="4">
        <v>273</v>
      </c>
      <c r="B16" s="4" t="s">
        <v>279</v>
      </c>
      <c r="C16" s="4" t="s">
        <v>324</v>
      </c>
      <c r="D16" s="2">
        <v>10.4</v>
      </c>
      <c r="E16" s="2">
        <f t="shared" si="0"/>
        <v>10.4</v>
      </c>
      <c r="F16" s="1">
        <f>RANK(E16,$E$2:$E$32,0)</f>
        <v>23</v>
      </c>
      <c r="G16" s="2">
        <v>12.6</v>
      </c>
      <c r="H16" s="2">
        <f t="shared" si="1"/>
        <v>12.6</v>
      </c>
      <c r="I16" s="1">
        <f t="shared" si="7"/>
        <v>23</v>
      </c>
      <c r="J16" s="2">
        <f t="shared" si="2"/>
        <v>23</v>
      </c>
      <c r="K16" s="2">
        <f t="shared" si="3"/>
        <v>23</v>
      </c>
      <c r="L16" s="2"/>
      <c r="M16" s="5">
        <f t="shared" si="8"/>
        <v>23</v>
      </c>
      <c r="N16" s="5"/>
    </row>
    <row r="17" spans="1:14">
      <c r="A17" s="4">
        <v>274</v>
      </c>
      <c r="B17" s="4" t="s">
        <v>280</v>
      </c>
      <c r="C17" s="4" t="s">
        <v>302</v>
      </c>
      <c r="D17" s="2">
        <v>12.15</v>
      </c>
      <c r="E17" s="2">
        <f t="shared" si="0"/>
        <v>12.15</v>
      </c>
      <c r="F17" s="1" t="s">
        <v>337</v>
      </c>
      <c r="G17" s="2">
        <v>13.3</v>
      </c>
      <c r="H17" s="2">
        <f t="shared" si="1"/>
        <v>13.3</v>
      </c>
      <c r="I17" s="1">
        <f t="shared" si="7"/>
        <v>8</v>
      </c>
      <c r="J17" s="2">
        <f t="shared" si="2"/>
        <v>25.450000000000003</v>
      </c>
      <c r="K17" s="2">
        <f t="shared" si="3"/>
        <v>25.450000000000003</v>
      </c>
      <c r="L17" s="2"/>
      <c r="M17" s="5">
        <f t="shared" si="8"/>
        <v>8</v>
      </c>
      <c r="N17" s="5"/>
    </row>
    <row r="18" spans="1:14">
      <c r="A18" s="4">
        <v>275</v>
      </c>
      <c r="B18" s="4" t="s">
        <v>281</v>
      </c>
      <c r="C18" s="4" t="s">
        <v>302</v>
      </c>
      <c r="D18" s="2">
        <v>11.7</v>
      </c>
      <c r="E18" s="2">
        <f t="shared" si="0"/>
        <v>11.7</v>
      </c>
      <c r="F18" s="1">
        <f>RANK(E18,$E$2:$E$32,0)</f>
        <v>11</v>
      </c>
      <c r="G18" s="2">
        <v>13.2</v>
      </c>
      <c r="H18" s="2">
        <f t="shared" si="1"/>
        <v>13.2</v>
      </c>
      <c r="I18" s="1">
        <f t="shared" si="7"/>
        <v>9</v>
      </c>
      <c r="J18" s="2">
        <f t="shared" si="2"/>
        <v>24.9</v>
      </c>
      <c r="K18" s="2">
        <f t="shared" si="3"/>
        <v>24.9</v>
      </c>
      <c r="L18" s="2"/>
      <c r="M18" s="5">
        <f t="shared" si="8"/>
        <v>11</v>
      </c>
      <c r="N18" s="5"/>
    </row>
    <row r="19" spans="1:14">
      <c r="A19" s="4">
        <v>276</v>
      </c>
      <c r="B19" s="4" t="s">
        <v>282</v>
      </c>
      <c r="C19" s="4" t="s">
        <v>302</v>
      </c>
      <c r="D19" s="2">
        <v>10.55</v>
      </c>
      <c r="E19" s="2">
        <f t="shared" si="0"/>
        <v>10.55</v>
      </c>
      <c r="F19" s="1">
        <f>RANK(E19,$E$2:$E$32,0)</f>
        <v>20</v>
      </c>
      <c r="G19" s="2">
        <v>13.1</v>
      </c>
      <c r="H19" s="2">
        <f t="shared" si="1"/>
        <v>13.1</v>
      </c>
      <c r="I19" s="1">
        <f t="shared" si="7"/>
        <v>15</v>
      </c>
      <c r="J19" s="2">
        <f t="shared" si="2"/>
        <v>23.65</v>
      </c>
      <c r="K19" s="2">
        <f t="shared" si="3"/>
        <v>23.65</v>
      </c>
      <c r="L19" s="2"/>
      <c r="M19" s="5">
        <f t="shared" si="8"/>
        <v>20</v>
      </c>
      <c r="N19" s="5"/>
    </row>
    <row r="20" spans="1:14">
      <c r="A20" s="4">
        <v>277</v>
      </c>
      <c r="B20" s="4" t="s">
        <v>283</v>
      </c>
      <c r="C20" s="4" t="s">
        <v>302</v>
      </c>
      <c r="D20" s="2">
        <v>10</v>
      </c>
      <c r="E20" s="2">
        <f t="shared" si="0"/>
        <v>10</v>
      </c>
      <c r="F20" s="1">
        <f>RANK(E20,$E$2:$E$32,0)</f>
        <v>24</v>
      </c>
      <c r="G20" s="2">
        <v>12.75</v>
      </c>
      <c r="H20" s="2">
        <f t="shared" si="1"/>
        <v>12.75</v>
      </c>
      <c r="I20" s="1">
        <f t="shared" si="7"/>
        <v>21</v>
      </c>
      <c r="J20" s="2">
        <f t="shared" si="2"/>
        <v>22.75</v>
      </c>
      <c r="K20" s="2">
        <f t="shared" si="3"/>
        <v>22.75</v>
      </c>
      <c r="L20" s="2"/>
      <c r="M20" s="5">
        <f t="shared" si="8"/>
        <v>24</v>
      </c>
      <c r="N20" s="5"/>
    </row>
    <row r="21" spans="1:14" s="8" customFormat="1">
      <c r="A21" s="7"/>
      <c r="B21" s="7" t="s">
        <v>301</v>
      </c>
      <c r="C21" s="7" t="s">
        <v>302</v>
      </c>
      <c r="D21" s="6">
        <f>SUM(D17:D20)-MIN(D17:D20)</f>
        <v>34.400000000000006</v>
      </c>
      <c r="E21" s="2"/>
      <c r="F21" s="1"/>
      <c r="G21" s="6">
        <f>SUM(G17:G20)-MIN(G17:G20)</f>
        <v>39.6</v>
      </c>
      <c r="H21" s="2"/>
      <c r="I21" s="1"/>
      <c r="J21" s="6">
        <f>D21+G21</f>
        <v>74</v>
      </c>
      <c r="K21" s="2"/>
      <c r="L21" s="6">
        <f>J21</f>
        <v>74</v>
      </c>
      <c r="M21" s="5"/>
      <c r="N21" s="5">
        <f>RANK(L21,$L$6:$L$32,0)</f>
        <v>3</v>
      </c>
    </row>
    <row r="22" spans="1:14">
      <c r="A22" s="4">
        <v>278</v>
      </c>
      <c r="B22" s="4" t="s">
        <v>284</v>
      </c>
      <c r="C22" s="4" t="s">
        <v>297</v>
      </c>
      <c r="D22" s="2">
        <v>11.05</v>
      </c>
      <c r="E22" s="2">
        <f t="shared" si="0"/>
        <v>11.05</v>
      </c>
      <c r="F22" s="1">
        <f>RANK(E22,$E$2:$E$32,0)</f>
        <v>17</v>
      </c>
      <c r="G22" s="2">
        <v>13.2</v>
      </c>
      <c r="H22" s="2">
        <f t="shared" si="1"/>
        <v>13.2</v>
      </c>
      <c r="I22" s="1">
        <f>RANK(H22,$H$2:$H$32,0)</f>
        <v>9</v>
      </c>
      <c r="J22" s="2">
        <f t="shared" si="2"/>
        <v>24.25</v>
      </c>
      <c r="K22" s="2">
        <f t="shared" si="3"/>
        <v>24.25</v>
      </c>
      <c r="L22" s="2"/>
      <c r="M22" s="5">
        <f>RANK(K22,$K$2:$K$32,0)</f>
        <v>17</v>
      </c>
      <c r="N22" s="5"/>
    </row>
    <row r="23" spans="1:14">
      <c r="A23" s="4">
        <v>279</v>
      </c>
      <c r="B23" s="4" t="s">
        <v>285</v>
      </c>
      <c r="C23" s="4" t="s">
        <v>297</v>
      </c>
      <c r="D23" s="2">
        <v>11.2</v>
      </c>
      <c r="E23" s="2">
        <f t="shared" si="0"/>
        <v>11.2</v>
      </c>
      <c r="F23" s="1">
        <f>RANK(E23,$E$2:$E$32,0)</f>
        <v>16</v>
      </c>
      <c r="G23" s="2">
        <v>13.05</v>
      </c>
      <c r="H23" s="2">
        <f t="shared" si="1"/>
        <v>13.05</v>
      </c>
      <c r="I23" s="1">
        <f>RANK(H23,$H$2:$H$32,0)</f>
        <v>16</v>
      </c>
      <c r="J23" s="2">
        <f t="shared" si="2"/>
        <v>24.25</v>
      </c>
      <c r="K23" s="2">
        <f t="shared" si="3"/>
        <v>24.25</v>
      </c>
      <c r="L23" s="2"/>
      <c r="M23" s="5">
        <f>RANK(K23,$K$2:$K$32,0)</f>
        <v>17</v>
      </c>
      <c r="N23" s="5"/>
    </row>
    <row r="24" spans="1:14">
      <c r="A24" s="4">
        <v>280</v>
      </c>
      <c r="B24" s="4" t="s">
        <v>286</v>
      </c>
      <c r="C24" s="4" t="s">
        <v>297</v>
      </c>
      <c r="D24" s="2">
        <v>12.15</v>
      </c>
      <c r="E24" s="2">
        <f t="shared" si="0"/>
        <v>12.15</v>
      </c>
      <c r="F24" s="1" t="s">
        <v>337</v>
      </c>
      <c r="G24" s="2">
        <v>13</v>
      </c>
      <c r="H24" s="2">
        <f t="shared" si="1"/>
        <v>13</v>
      </c>
      <c r="I24" s="1">
        <f>RANK(H24,$H$2:$H$32,0)</f>
        <v>18</v>
      </c>
      <c r="J24" s="2">
        <f t="shared" si="2"/>
        <v>25.15</v>
      </c>
      <c r="K24" s="2">
        <f t="shared" si="3"/>
        <v>25.15</v>
      </c>
      <c r="L24" s="2"/>
      <c r="M24" s="5">
        <f>RANK(K24,$K$2:$K$32,0)</f>
        <v>10</v>
      </c>
      <c r="N24" s="5"/>
    </row>
    <row r="25" spans="1:14" s="8" customFormat="1">
      <c r="A25" s="7"/>
      <c r="B25" s="7" t="s">
        <v>301</v>
      </c>
      <c r="C25" s="7" t="s">
        <v>297</v>
      </c>
      <c r="D25" s="6">
        <f>SUM(D22:D24)</f>
        <v>34.4</v>
      </c>
      <c r="E25" s="2"/>
      <c r="F25" s="1"/>
      <c r="G25" s="6">
        <f>SUM(G22:G24)</f>
        <v>39.25</v>
      </c>
      <c r="H25" s="2"/>
      <c r="I25" s="1"/>
      <c r="J25" s="6">
        <f>D25+G25</f>
        <v>73.650000000000006</v>
      </c>
      <c r="K25" s="2"/>
      <c r="L25" s="6">
        <f>J25</f>
        <v>73.650000000000006</v>
      </c>
      <c r="M25" s="5"/>
      <c r="N25" s="5">
        <f>RANK(L25,$L$6:$L$32,0)</f>
        <v>5</v>
      </c>
    </row>
    <row r="26" spans="1:14">
      <c r="A26" s="4">
        <v>281</v>
      </c>
      <c r="B26" s="15" t="s">
        <v>287</v>
      </c>
      <c r="C26" s="4" t="s">
        <v>319</v>
      </c>
      <c r="D26" s="2">
        <v>12.1</v>
      </c>
      <c r="E26" s="2">
        <f t="shared" si="0"/>
        <v>12.1</v>
      </c>
      <c r="F26" s="1">
        <f>RANK(E26,$E$2:$E$32,0)</f>
        <v>5</v>
      </c>
      <c r="G26" s="2">
        <v>13.85</v>
      </c>
      <c r="H26" s="2">
        <f t="shared" si="1"/>
        <v>13.85</v>
      </c>
      <c r="I26" s="1" t="s">
        <v>345</v>
      </c>
      <c r="J26" s="2">
        <f t="shared" si="2"/>
        <v>25.95</v>
      </c>
      <c r="K26" s="2">
        <f t="shared" si="3"/>
        <v>25.95</v>
      </c>
      <c r="L26" s="2"/>
      <c r="M26" s="5">
        <f>RANK(K26,$K$2:$K$32,0)</f>
        <v>2</v>
      </c>
      <c r="N26" s="5"/>
    </row>
    <row r="27" spans="1:14">
      <c r="A27" s="4">
        <v>282</v>
      </c>
      <c r="B27" s="15" t="s">
        <v>288</v>
      </c>
      <c r="C27" s="4" t="s">
        <v>319</v>
      </c>
      <c r="D27" s="2">
        <v>10.8</v>
      </c>
      <c r="E27" s="2">
        <f t="shared" si="0"/>
        <v>10.8</v>
      </c>
      <c r="F27" s="1">
        <f>RANK(E27,$E$2:$E$32,0)</f>
        <v>18</v>
      </c>
      <c r="G27" s="2">
        <v>13.6</v>
      </c>
      <c r="H27" s="2">
        <f t="shared" si="1"/>
        <v>13.6</v>
      </c>
      <c r="I27" s="1">
        <f>RANK(H27,$H$2:$H$32,0)</f>
        <v>7</v>
      </c>
      <c r="J27" s="2">
        <f t="shared" si="2"/>
        <v>24.4</v>
      </c>
      <c r="K27" s="2">
        <f t="shared" si="3"/>
        <v>24.4</v>
      </c>
      <c r="L27" s="2"/>
      <c r="M27" s="5">
        <f>RANK(K27,$K$2:$K$32,0)</f>
        <v>16</v>
      </c>
      <c r="N27" s="5"/>
    </row>
    <row r="28" spans="1:14">
      <c r="A28" s="4">
        <v>283</v>
      </c>
      <c r="B28" s="15" t="s">
        <v>289</v>
      </c>
      <c r="C28" s="4" t="s">
        <v>319</v>
      </c>
      <c r="D28" s="2">
        <v>11.75</v>
      </c>
      <c r="E28" s="2">
        <f t="shared" si="0"/>
        <v>11.75</v>
      </c>
      <c r="F28" s="1">
        <f>RANK(E28,$E$2:$E$32,0)</f>
        <v>9</v>
      </c>
      <c r="G28" s="2">
        <v>13.85</v>
      </c>
      <c r="H28" s="2">
        <f t="shared" si="1"/>
        <v>13.85</v>
      </c>
      <c r="I28" s="1" t="s">
        <v>345</v>
      </c>
      <c r="J28" s="2">
        <f t="shared" si="2"/>
        <v>25.6</v>
      </c>
      <c r="K28" s="2">
        <f t="shared" si="3"/>
        <v>25.6</v>
      </c>
      <c r="L28" s="2"/>
      <c r="M28" s="5">
        <f>RANK(K28,$K$2:$K$32,0)</f>
        <v>5</v>
      </c>
      <c r="N28" s="5"/>
    </row>
    <row r="29" spans="1:14">
      <c r="A29" s="4">
        <v>284</v>
      </c>
      <c r="B29" s="15" t="s">
        <v>290</v>
      </c>
      <c r="C29" s="4" t="s">
        <v>319</v>
      </c>
      <c r="D29" s="2">
        <v>11.9</v>
      </c>
      <c r="E29" s="2">
        <f t="shared" si="0"/>
        <v>11.9</v>
      </c>
      <c r="F29" s="1">
        <f>RANK(E29,$E$2:$E$32,0)</f>
        <v>6</v>
      </c>
      <c r="G29" s="2">
        <v>13.8</v>
      </c>
      <c r="H29" s="2">
        <f t="shared" si="1"/>
        <v>13.8</v>
      </c>
      <c r="I29" s="1">
        <v>3</v>
      </c>
      <c r="J29" s="2">
        <f t="shared" si="2"/>
        <v>25.700000000000003</v>
      </c>
      <c r="K29" s="2">
        <f t="shared" si="3"/>
        <v>25.700000000000003</v>
      </c>
      <c r="L29" s="2"/>
      <c r="M29" s="5">
        <f>RANK(K29,$K$2:$K$32,0)</f>
        <v>4</v>
      </c>
      <c r="N29" s="5"/>
    </row>
    <row r="30" spans="1:14" s="8" customFormat="1">
      <c r="A30" s="7"/>
      <c r="B30" s="7" t="s">
        <v>301</v>
      </c>
      <c r="C30" s="7" t="s">
        <v>319</v>
      </c>
      <c r="D30" s="6">
        <f>SUM(D26:D29)-MIN(D26:D29)</f>
        <v>35.75</v>
      </c>
      <c r="E30" s="2"/>
      <c r="F30" s="1"/>
      <c r="G30" s="6">
        <f>SUM(G26:G29)-MIN(G26:G29)</f>
        <v>41.499999999999993</v>
      </c>
      <c r="H30" s="2"/>
      <c r="I30" s="1"/>
      <c r="J30" s="6">
        <f>D30+G30</f>
        <v>77.25</v>
      </c>
      <c r="K30" s="2"/>
      <c r="L30" s="6">
        <f>J30</f>
        <v>77.25</v>
      </c>
      <c r="M30" s="5"/>
      <c r="N30" s="5">
        <f>RANK(L30,$L$6:$L$32,0)</f>
        <v>1</v>
      </c>
    </row>
    <row r="31" spans="1:14">
      <c r="A31" s="4">
        <v>285</v>
      </c>
      <c r="B31" s="4" t="s">
        <v>347</v>
      </c>
      <c r="C31" s="4" t="s">
        <v>51</v>
      </c>
      <c r="D31" s="2"/>
      <c r="E31" s="2">
        <f t="shared" si="0"/>
        <v>0</v>
      </c>
      <c r="F31" s="1">
        <f>RANK(E31,$E$2:$E$32,0)</f>
        <v>25</v>
      </c>
      <c r="G31" s="2"/>
      <c r="H31" s="2">
        <f t="shared" si="1"/>
        <v>0</v>
      </c>
      <c r="I31" s="1">
        <f>RANK(H31,$H$2:$H$32,0)</f>
        <v>25</v>
      </c>
      <c r="J31" s="2">
        <f t="shared" si="2"/>
        <v>0</v>
      </c>
      <c r="K31" s="2">
        <f t="shared" si="3"/>
        <v>0</v>
      </c>
      <c r="L31" s="2"/>
      <c r="M31" s="5">
        <f>RANK(K31,$K$2:$K$32,0)</f>
        <v>25</v>
      </c>
      <c r="N31" s="5"/>
    </row>
    <row r="32" spans="1:14">
      <c r="A32" s="4">
        <v>286</v>
      </c>
      <c r="B32" s="4" t="s">
        <v>291</v>
      </c>
      <c r="C32" s="4" t="s">
        <v>51</v>
      </c>
      <c r="D32" s="2">
        <v>11.75</v>
      </c>
      <c r="E32" s="2">
        <f t="shared" si="0"/>
        <v>11.75</v>
      </c>
      <c r="F32" s="1">
        <f>RANK(E32,$E$2:$E$32,0)</f>
        <v>9</v>
      </c>
      <c r="G32" s="2">
        <v>14</v>
      </c>
      <c r="H32" s="2">
        <f t="shared" si="1"/>
        <v>14</v>
      </c>
      <c r="I32" s="1">
        <f>RANK(H32,$H$2:$H$32,0)</f>
        <v>1</v>
      </c>
      <c r="J32" s="2">
        <f t="shared" si="2"/>
        <v>25.75</v>
      </c>
      <c r="K32" s="2">
        <f t="shared" si="3"/>
        <v>25.75</v>
      </c>
      <c r="L32" s="2"/>
      <c r="M32" s="5">
        <f>RANK(K32,$K$2:$K$32,0)</f>
        <v>3</v>
      </c>
      <c r="N32" s="5"/>
    </row>
  </sheetData>
  <pageMargins left="0.70866141732283472" right="0.70866141732283472" top="0.74803149606299213" bottom="1.1417322834645669" header="0.31496062992125984" footer="0.31496062992125984"/>
  <pageSetup paperSize="9" scale="73" orientation="portrait" horizontalDpi="360" verticalDpi="360" r:id="rId1"/>
  <headerFooter>
    <oddHeader>&amp;COver 12 Girls</oddHeader>
    <oddFooter>&amp;LKirkcaldy Gymnastics Club Floor and Vault Competition 2017&amp;R&amp;G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2"/>
  <sheetViews>
    <sheetView tabSelected="1" workbookViewId="0">
      <pane ySplit="1" topLeftCell="A2" activePane="bottomLeft" state="frozen"/>
      <selection pane="bottomLeft" activeCell="J14" sqref="J14"/>
    </sheetView>
  </sheetViews>
  <sheetFormatPr defaultColWidth="9.109375" defaultRowHeight="14.4"/>
  <cols>
    <col min="1" max="1" width="4.44140625" style="3" bestFit="1" customWidth="1"/>
    <col min="2" max="2" width="22.44140625" style="3" bestFit="1" customWidth="1"/>
    <col min="3" max="3" width="25.5546875" style="3" bestFit="1" customWidth="1"/>
    <col min="4" max="4" width="7.109375" style="3" bestFit="1" customWidth="1"/>
    <col min="5" max="5" width="0" style="3" hidden="1" customWidth="1"/>
    <col min="6" max="6" width="8.44140625" style="3" bestFit="1" customWidth="1"/>
    <col min="7" max="7" width="7.109375" style="3" bestFit="1" customWidth="1"/>
    <col min="8" max="8" width="0" style="3" hidden="1" customWidth="1"/>
    <col min="9" max="9" width="8.44140625" style="3" bestFit="1" customWidth="1"/>
    <col min="10" max="10" width="13.6640625" style="3" customWidth="1"/>
    <col min="11" max="12" width="0" style="3" hidden="1" customWidth="1"/>
    <col min="13" max="13" width="11.88671875" style="3" customWidth="1"/>
    <col min="14" max="14" width="10.109375" style="3" customWidth="1"/>
    <col min="15" max="16384" width="9.109375" style="3"/>
  </cols>
  <sheetData>
    <row r="1" spans="1:14" s="28" customFormat="1" ht="28.2">
      <c r="A1" s="24" t="s">
        <v>292</v>
      </c>
      <c r="B1" s="24" t="s">
        <v>0</v>
      </c>
      <c r="C1" s="24" t="s">
        <v>1</v>
      </c>
      <c r="D1" s="25" t="s">
        <v>2</v>
      </c>
      <c r="E1" s="24"/>
      <c r="F1" s="24" t="s">
        <v>293</v>
      </c>
      <c r="G1" s="25" t="s">
        <v>3</v>
      </c>
      <c r="H1" s="24"/>
      <c r="I1" s="24" t="s">
        <v>293</v>
      </c>
      <c r="J1" s="26" t="s">
        <v>294</v>
      </c>
      <c r="K1" s="26"/>
      <c r="L1" s="26"/>
      <c r="M1" s="26" t="s">
        <v>295</v>
      </c>
      <c r="N1" s="27" t="s">
        <v>296</v>
      </c>
    </row>
    <row r="2" spans="1:14" s="16" customFormat="1">
      <c r="A2" s="4">
        <v>109</v>
      </c>
      <c r="B2" s="15" t="s">
        <v>115</v>
      </c>
      <c r="C2" s="4" t="s">
        <v>319</v>
      </c>
      <c r="D2" s="2">
        <v>11.85</v>
      </c>
      <c r="E2" s="2">
        <f>D2</f>
        <v>11.85</v>
      </c>
      <c r="F2" s="1">
        <f>RANK(E2,$E$2:$E$91,0)</f>
        <v>4</v>
      </c>
      <c r="G2" s="2">
        <v>12.5</v>
      </c>
      <c r="H2" s="2">
        <f>G2</f>
        <v>12.5</v>
      </c>
      <c r="I2" s="1">
        <f>RANK(H2,$H$2:$H$91,0)</f>
        <v>24</v>
      </c>
      <c r="J2" s="2">
        <f>D2+G2</f>
        <v>24.35</v>
      </c>
      <c r="K2" s="2">
        <f>J2</f>
        <v>24.35</v>
      </c>
      <c r="L2" s="2"/>
      <c r="M2" s="5">
        <f>RANK(K2,$K$2:$K$91,0)</f>
        <v>8</v>
      </c>
      <c r="N2" s="5"/>
    </row>
    <row r="3" spans="1:14">
      <c r="A3" s="4">
        <v>124</v>
      </c>
      <c r="B3" s="15" t="s">
        <v>130</v>
      </c>
      <c r="C3" s="4" t="s">
        <v>319</v>
      </c>
      <c r="D3" s="2">
        <v>11.4</v>
      </c>
      <c r="E3" s="2">
        <f t="shared" ref="E3:E68" si="0">D3</f>
        <v>11.4</v>
      </c>
      <c r="F3" s="1">
        <f>RANK(E3,$E$2:$E$91,0)</f>
        <v>10</v>
      </c>
      <c r="G3" s="2">
        <v>12.5</v>
      </c>
      <c r="H3" s="2">
        <f t="shared" ref="H3:H68" si="1">G3</f>
        <v>12.5</v>
      </c>
      <c r="I3" s="1">
        <f>RANK(H3,$H$2:$H$91,0)</f>
        <v>24</v>
      </c>
      <c r="J3" s="2">
        <f t="shared" ref="J3:J68" si="2">D3+G3</f>
        <v>23.9</v>
      </c>
      <c r="K3" s="2">
        <f t="shared" ref="K3:K68" si="3">J3</f>
        <v>23.9</v>
      </c>
      <c r="L3" s="2"/>
      <c r="M3" s="5">
        <f>RANK(K3,$K$2:$K$91,0)</f>
        <v>16</v>
      </c>
      <c r="N3" s="11"/>
    </row>
    <row r="4" spans="1:14">
      <c r="A4" s="4">
        <v>126</v>
      </c>
      <c r="B4" s="15" t="s">
        <v>132</v>
      </c>
      <c r="C4" s="4" t="s">
        <v>319</v>
      </c>
      <c r="D4" s="2">
        <v>11.7</v>
      </c>
      <c r="E4" s="2">
        <f>D4</f>
        <v>11.7</v>
      </c>
      <c r="F4" s="1">
        <f>RANK(E4,$E$2:$E$91,0)</f>
        <v>5</v>
      </c>
      <c r="G4" s="2">
        <v>12.35</v>
      </c>
      <c r="H4" s="2">
        <f>G4</f>
        <v>12.35</v>
      </c>
      <c r="I4" s="1">
        <f>RANK(H4,$H$2:$H$91,0)</f>
        <v>32</v>
      </c>
      <c r="J4" s="2">
        <f>D4+G4</f>
        <v>24.049999999999997</v>
      </c>
      <c r="K4" s="2">
        <f>J4</f>
        <v>24.049999999999997</v>
      </c>
      <c r="L4" s="2"/>
      <c r="M4" s="5">
        <f>RANK(K4,$K$2:$K$91,0)</f>
        <v>14</v>
      </c>
      <c r="N4" s="11"/>
    </row>
    <row r="5" spans="1:14" s="8" customFormat="1">
      <c r="A5" s="7"/>
      <c r="B5" s="7" t="s">
        <v>301</v>
      </c>
      <c r="C5" s="7" t="s">
        <v>319</v>
      </c>
      <c r="D5" s="6">
        <f>SUM(D2:D4)</f>
        <v>34.950000000000003</v>
      </c>
      <c r="E5" s="2"/>
      <c r="F5" s="1"/>
      <c r="G5" s="6">
        <f>SUM(G2:G4)</f>
        <v>37.35</v>
      </c>
      <c r="H5" s="2"/>
      <c r="I5" s="1"/>
      <c r="J5" s="6">
        <f>D5+G5</f>
        <v>72.300000000000011</v>
      </c>
      <c r="K5" s="2"/>
      <c r="L5" s="6">
        <f>J5</f>
        <v>72.300000000000011</v>
      </c>
      <c r="M5" s="5"/>
      <c r="N5" s="5">
        <f>RANK(L5,$L$5:$L$92,0)</f>
        <v>5</v>
      </c>
    </row>
    <row r="6" spans="1:14">
      <c r="A6" s="4">
        <v>123</v>
      </c>
      <c r="B6" s="15" t="s">
        <v>129</v>
      </c>
      <c r="C6" s="4" t="s">
        <v>320</v>
      </c>
      <c r="D6" s="2">
        <v>9.9</v>
      </c>
      <c r="E6" s="2">
        <f>D6</f>
        <v>9.9</v>
      </c>
      <c r="F6" s="1">
        <f>RANK(E6,$E$2:$E$91,0)</f>
        <v>55</v>
      </c>
      <c r="G6" s="2">
        <v>11.5</v>
      </c>
      <c r="H6" s="2">
        <f>G6</f>
        <v>11.5</v>
      </c>
      <c r="I6" s="1">
        <f>RANK(H6,$H$2:$H$91,0)</f>
        <v>68</v>
      </c>
      <c r="J6" s="2">
        <f>D6+G6</f>
        <v>21.4</v>
      </c>
      <c r="K6" s="2">
        <f>J6</f>
        <v>21.4</v>
      </c>
      <c r="L6" s="2"/>
      <c r="M6" s="5">
        <f>RANK(K6,$K$2:$K$91,0)</f>
        <v>58</v>
      </c>
      <c r="N6" s="5"/>
    </row>
    <row r="7" spans="1:14">
      <c r="A7" s="4">
        <v>125</v>
      </c>
      <c r="B7" s="15" t="s">
        <v>131</v>
      </c>
      <c r="C7" s="4" t="s">
        <v>320</v>
      </c>
      <c r="D7" s="2">
        <v>11.7</v>
      </c>
      <c r="E7" s="2">
        <f t="shared" si="0"/>
        <v>11.7</v>
      </c>
      <c r="F7" s="1">
        <f>RANK(E7,$E$2:$E$91,0)</f>
        <v>5</v>
      </c>
      <c r="G7" s="2">
        <v>11.7</v>
      </c>
      <c r="H7" s="2">
        <f t="shared" si="1"/>
        <v>11.7</v>
      </c>
      <c r="I7" s="1">
        <f>RANK(H7,$H$2:$H$91,0)</f>
        <v>59</v>
      </c>
      <c r="J7" s="2">
        <f t="shared" si="2"/>
        <v>23.4</v>
      </c>
      <c r="K7" s="2">
        <f t="shared" si="3"/>
        <v>23.4</v>
      </c>
      <c r="L7" s="2"/>
      <c r="M7" s="5">
        <f>RANK(K7,$K$2:$K$91,0)</f>
        <v>26</v>
      </c>
      <c r="N7" s="11"/>
    </row>
    <row r="8" spans="1:14">
      <c r="A8" s="4">
        <v>127</v>
      </c>
      <c r="B8" s="15" t="s">
        <v>133</v>
      </c>
      <c r="C8" s="4" t="s">
        <v>320</v>
      </c>
      <c r="D8" s="2">
        <v>10.6</v>
      </c>
      <c r="E8" s="2">
        <f t="shared" si="0"/>
        <v>10.6</v>
      </c>
      <c r="F8" s="1">
        <f>RANK(E8,$E$2:$E$91,0)</f>
        <v>37</v>
      </c>
      <c r="G8" s="2">
        <v>12.4</v>
      </c>
      <c r="H8" s="2">
        <f t="shared" si="1"/>
        <v>12.4</v>
      </c>
      <c r="I8" s="1">
        <f>RANK(H8,$H$2:$H$91,0)</f>
        <v>31</v>
      </c>
      <c r="J8" s="2">
        <f t="shared" si="2"/>
        <v>23</v>
      </c>
      <c r="K8" s="2">
        <f t="shared" si="3"/>
        <v>23</v>
      </c>
      <c r="L8" s="2"/>
      <c r="M8" s="5">
        <f>RANK(K8,$K$2:$K$91,0)</f>
        <v>32</v>
      </c>
      <c r="N8" s="11"/>
    </row>
    <row r="9" spans="1:14" s="8" customFormat="1">
      <c r="A9" s="7"/>
      <c r="B9" s="7" t="s">
        <v>301</v>
      </c>
      <c r="C9" s="7" t="s">
        <v>320</v>
      </c>
      <c r="D9" s="6">
        <f>SUM(D6:D8)</f>
        <v>32.200000000000003</v>
      </c>
      <c r="E9" s="2"/>
      <c r="F9" s="1"/>
      <c r="G9" s="6">
        <f>SUM(G6:G8)</f>
        <v>35.6</v>
      </c>
      <c r="H9" s="2"/>
      <c r="I9" s="1"/>
      <c r="J9" s="6">
        <f>D9+G9</f>
        <v>67.800000000000011</v>
      </c>
      <c r="K9" s="2"/>
      <c r="L9" s="6">
        <f>J9</f>
        <v>67.800000000000011</v>
      </c>
      <c r="M9" s="5"/>
      <c r="N9" s="5">
        <f>RANK(L9,$L$5:$L$92,0)</f>
        <v>11</v>
      </c>
    </row>
    <row r="10" spans="1:14">
      <c r="A10" s="4">
        <v>128</v>
      </c>
      <c r="B10" s="4" t="s">
        <v>134</v>
      </c>
      <c r="C10" s="4" t="s">
        <v>308</v>
      </c>
      <c r="D10" s="2">
        <v>12</v>
      </c>
      <c r="E10" s="2">
        <f t="shared" si="0"/>
        <v>12</v>
      </c>
      <c r="F10" s="1">
        <f>RANK(E10,$E$2:$E$91,0)</f>
        <v>2</v>
      </c>
      <c r="G10" s="2">
        <v>12.5</v>
      </c>
      <c r="H10" s="2">
        <f t="shared" si="1"/>
        <v>12.5</v>
      </c>
      <c r="I10" s="1">
        <f>RANK(H10,$H$2:$H$91,0)</f>
        <v>24</v>
      </c>
      <c r="J10" s="2">
        <f t="shared" si="2"/>
        <v>24.5</v>
      </c>
      <c r="K10" s="2">
        <f t="shared" si="3"/>
        <v>24.5</v>
      </c>
      <c r="L10" s="2"/>
      <c r="M10" s="5" t="s">
        <v>337</v>
      </c>
      <c r="N10" s="11"/>
    </row>
    <row r="11" spans="1:14">
      <c r="A11" s="4">
        <v>129</v>
      </c>
      <c r="B11" s="4" t="s">
        <v>135</v>
      </c>
      <c r="C11" s="4" t="s">
        <v>308</v>
      </c>
      <c r="D11" s="2">
        <v>10.8</v>
      </c>
      <c r="E11" s="2">
        <f t="shared" si="0"/>
        <v>10.8</v>
      </c>
      <c r="F11" s="1">
        <f>RANK(E11,$E$2:$E$91,0)</f>
        <v>29</v>
      </c>
      <c r="G11" s="2">
        <v>12.6</v>
      </c>
      <c r="H11" s="2">
        <f t="shared" si="1"/>
        <v>12.6</v>
      </c>
      <c r="I11" s="1">
        <f>RANK(H11,$H$2:$H$91,0)</f>
        <v>20</v>
      </c>
      <c r="J11" s="2">
        <f t="shared" si="2"/>
        <v>23.4</v>
      </c>
      <c r="K11" s="2">
        <f t="shared" si="3"/>
        <v>23.4</v>
      </c>
      <c r="L11" s="2"/>
      <c r="M11" s="5">
        <f>RANK(K11,$K$2:$K$91,0)</f>
        <v>26</v>
      </c>
      <c r="N11" s="11"/>
    </row>
    <row r="12" spans="1:14">
      <c r="A12" s="4">
        <v>130</v>
      </c>
      <c r="B12" s="4" t="s">
        <v>136</v>
      </c>
      <c r="C12" s="4" t="s">
        <v>308</v>
      </c>
      <c r="D12" s="2">
        <v>12.2</v>
      </c>
      <c r="E12" s="2">
        <f t="shared" si="0"/>
        <v>12.2</v>
      </c>
      <c r="F12" s="1">
        <f>RANK(E12,$E$2:$E$91,0)</f>
        <v>1</v>
      </c>
      <c r="G12" s="2">
        <v>12.8</v>
      </c>
      <c r="H12" s="2">
        <f t="shared" si="1"/>
        <v>12.8</v>
      </c>
      <c r="I12" s="1">
        <f>RANK(H12,$H$2:$H$91,0)</f>
        <v>10</v>
      </c>
      <c r="J12" s="2">
        <f t="shared" si="2"/>
        <v>25</v>
      </c>
      <c r="K12" s="2">
        <f t="shared" si="3"/>
        <v>25</v>
      </c>
      <c r="L12" s="2"/>
      <c r="M12" s="5">
        <f>RANK(K12,$K$2:$K$91,0)</f>
        <v>1</v>
      </c>
      <c r="N12" s="11"/>
    </row>
    <row r="13" spans="1:14">
      <c r="A13" s="4">
        <v>131</v>
      </c>
      <c r="B13" s="4" t="s">
        <v>137</v>
      </c>
      <c r="C13" s="4" t="s">
        <v>308</v>
      </c>
      <c r="D13" s="2">
        <v>11.65</v>
      </c>
      <c r="E13" s="2">
        <f t="shared" si="0"/>
        <v>11.65</v>
      </c>
      <c r="F13" s="1">
        <f>RANK(E13,$E$2:$E$91,0)</f>
        <v>7</v>
      </c>
      <c r="G13" s="2">
        <v>12.5</v>
      </c>
      <c r="H13" s="2">
        <f t="shared" si="1"/>
        <v>12.5</v>
      </c>
      <c r="I13" s="1">
        <f>RANK(H13,$H$2:$H$91,0)</f>
        <v>24</v>
      </c>
      <c r="J13" s="2">
        <f t="shared" si="2"/>
        <v>24.15</v>
      </c>
      <c r="K13" s="2">
        <f t="shared" si="3"/>
        <v>24.15</v>
      </c>
      <c r="L13" s="2"/>
      <c r="M13" s="5">
        <f>RANK(K13,$K$2:$K$91,0)</f>
        <v>9</v>
      </c>
      <c r="N13" s="11"/>
    </row>
    <row r="14" spans="1:14" s="8" customFormat="1">
      <c r="A14" s="7"/>
      <c r="B14" s="7" t="s">
        <v>301</v>
      </c>
      <c r="C14" s="7" t="s">
        <v>308</v>
      </c>
      <c r="D14" s="6">
        <f>SUM(D10:D13)-MIN(D10:D13)</f>
        <v>35.849999999999994</v>
      </c>
      <c r="E14" s="2"/>
      <c r="F14" s="1"/>
      <c r="G14" s="6">
        <f>SUM(G10:G13)-MIN(G10:G13)</f>
        <v>37.900000000000006</v>
      </c>
      <c r="H14" s="2"/>
      <c r="I14" s="1"/>
      <c r="J14" s="6">
        <f>D14+G14</f>
        <v>73.75</v>
      </c>
      <c r="K14" s="2"/>
      <c r="L14" s="6">
        <f>J14</f>
        <v>73.75</v>
      </c>
      <c r="M14" s="5"/>
      <c r="N14" s="5">
        <f>RANK(L14,$L$5:$L$92,0)</f>
        <v>1</v>
      </c>
    </row>
    <row r="15" spans="1:14">
      <c r="A15" s="4">
        <v>132</v>
      </c>
      <c r="B15" s="4" t="s">
        <v>138</v>
      </c>
      <c r="C15" s="4" t="s">
        <v>322</v>
      </c>
      <c r="D15" s="2">
        <v>11.4</v>
      </c>
      <c r="E15" s="2">
        <f t="shared" si="0"/>
        <v>11.4</v>
      </c>
      <c r="F15" s="1">
        <f>RANK(E15,$E$2:$E$91,0)</f>
        <v>10</v>
      </c>
      <c r="G15" s="2">
        <v>13</v>
      </c>
      <c r="H15" s="2">
        <f t="shared" si="1"/>
        <v>13</v>
      </c>
      <c r="I15" s="1" t="s">
        <v>337</v>
      </c>
      <c r="J15" s="2">
        <f t="shared" si="2"/>
        <v>24.4</v>
      </c>
      <c r="K15" s="2">
        <f t="shared" si="3"/>
        <v>24.4</v>
      </c>
      <c r="L15" s="2"/>
      <c r="M15" s="5">
        <f>RANK(K15,$K$2:$K$91,0)</f>
        <v>7</v>
      </c>
      <c r="N15" s="11"/>
    </row>
    <row r="16" spans="1:14">
      <c r="A16" s="4">
        <v>133</v>
      </c>
      <c r="B16" s="4" t="s">
        <v>139</v>
      </c>
      <c r="C16" s="4" t="s">
        <v>322</v>
      </c>
      <c r="D16" s="2">
        <v>10.9</v>
      </c>
      <c r="E16" s="2">
        <f t="shared" si="0"/>
        <v>10.9</v>
      </c>
      <c r="F16" s="1">
        <f>RANK(E16,$E$2:$E$91,0)</f>
        <v>24</v>
      </c>
      <c r="G16" s="2">
        <v>12.6</v>
      </c>
      <c r="H16" s="2">
        <f t="shared" si="1"/>
        <v>12.6</v>
      </c>
      <c r="I16" s="1">
        <f>RANK(H16,$H$2:$H$91,0)</f>
        <v>20</v>
      </c>
      <c r="J16" s="2">
        <f t="shared" si="2"/>
        <v>23.5</v>
      </c>
      <c r="K16" s="2">
        <f t="shared" si="3"/>
        <v>23.5</v>
      </c>
      <c r="L16" s="2"/>
      <c r="M16" s="5">
        <f>RANK(K16,$K$2:$K$91,0)</f>
        <v>24</v>
      </c>
      <c r="N16" s="11"/>
    </row>
    <row r="17" spans="1:14">
      <c r="A17" s="4">
        <v>134</v>
      </c>
      <c r="B17" s="4" t="s">
        <v>140</v>
      </c>
      <c r="C17" s="4" t="s">
        <v>322</v>
      </c>
      <c r="D17" s="2">
        <v>11.45</v>
      </c>
      <c r="E17" s="2">
        <f t="shared" si="0"/>
        <v>11.45</v>
      </c>
      <c r="F17" s="1">
        <f>RANK(E17,$E$2:$E$91,0)</f>
        <v>9</v>
      </c>
      <c r="G17" s="2">
        <v>13</v>
      </c>
      <c r="H17" s="2">
        <f t="shared" si="1"/>
        <v>13</v>
      </c>
      <c r="I17" s="1" t="s">
        <v>337</v>
      </c>
      <c r="J17" s="2">
        <f t="shared" si="2"/>
        <v>24.45</v>
      </c>
      <c r="K17" s="2">
        <f t="shared" si="3"/>
        <v>24.45</v>
      </c>
      <c r="L17" s="2"/>
      <c r="M17" s="5">
        <f>RANK(K17,$K$2:$K$91,0)</f>
        <v>6</v>
      </c>
      <c r="N17" s="11"/>
    </row>
    <row r="18" spans="1:14">
      <c r="A18" s="4">
        <v>135</v>
      </c>
      <c r="B18" s="4" t="s">
        <v>141</v>
      </c>
      <c r="C18" s="4" t="s">
        <v>322</v>
      </c>
      <c r="D18" s="2">
        <v>11.2</v>
      </c>
      <c r="E18" s="2">
        <f t="shared" si="0"/>
        <v>11.2</v>
      </c>
      <c r="F18" s="1">
        <f>RANK(E18,$E$2:$E$91,0)</f>
        <v>19</v>
      </c>
      <c r="G18" s="2">
        <v>12.45</v>
      </c>
      <c r="H18" s="2">
        <f t="shared" si="1"/>
        <v>12.45</v>
      </c>
      <c r="I18" s="1">
        <f>RANK(H18,$H$2:$H$91,0)</f>
        <v>29</v>
      </c>
      <c r="J18" s="2">
        <f t="shared" si="2"/>
        <v>23.65</v>
      </c>
      <c r="K18" s="2">
        <f t="shared" si="3"/>
        <v>23.65</v>
      </c>
      <c r="L18" s="2"/>
      <c r="M18" s="5">
        <f>RANK(K18,$K$2:$K$91,0)</f>
        <v>22</v>
      </c>
      <c r="N18" s="11"/>
    </row>
    <row r="19" spans="1:14" s="8" customFormat="1">
      <c r="A19" s="7"/>
      <c r="B19" s="7" t="s">
        <v>301</v>
      </c>
      <c r="C19" s="7" t="s">
        <v>322</v>
      </c>
      <c r="D19" s="6">
        <f>SUM(D15:D18)-MIN(D15:D18)</f>
        <v>34.050000000000004</v>
      </c>
      <c r="E19" s="2"/>
      <c r="F19" s="1"/>
      <c r="G19" s="6">
        <f>SUM(G15:G18)-MIN(G15:G18)</f>
        <v>38.599999999999994</v>
      </c>
      <c r="H19" s="2"/>
      <c r="I19" s="1"/>
      <c r="J19" s="6">
        <f>D19+G19</f>
        <v>72.650000000000006</v>
      </c>
      <c r="K19" s="2"/>
      <c r="L19" s="6">
        <f>J19</f>
        <v>72.650000000000006</v>
      </c>
      <c r="M19" s="5"/>
      <c r="N19" s="5">
        <f>RANK(L19,$L$5:$L$92,0)</f>
        <v>3</v>
      </c>
    </row>
    <row r="20" spans="1:14">
      <c r="A20" s="4">
        <v>136</v>
      </c>
      <c r="B20" s="4" t="s">
        <v>142</v>
      </c>
      <c r="C20" s="4" t="s">
        <v>304</v>
      </c>
      <c r="D20" s="2">
        <v>11.35</v>
      </c>
      <c r="E20" s="2">
        <f t="shared" si="0"/>
        <v>11.35</v>
      </c>
      <c r="F20" s="1">
        <f>RANK(E20,$E$2:$E$91,0)</f>
        <v>15</v>
      </c>
      <c r="G20" s="2">
        <v>12.5</v>
      </c>
      <c r="H20" s="2">
        <f t="shared" si="1"/>
        <v>12.5</v>
      </c>
      <c r="I20" s="1">
        <f>RANK(H20,$H$2:$H$91,0)</f>
        <v>24</v>
      </c>
      <c r="J20" s="2">
        <f t="shared" si="2"/>
        <v>23.85</v>
      </c>
      <c r="K20" s="2">
        <f t="shared" si="3"/>
        <v>23.85</v>
      </c>
      <c r="L20" s="2"/>
      <c r="M20" s="5">
        <f>RANK(K20,$K$2:$K$91,0)</f>
        <v>17</v>
      </c>
      <c r="N20" s="11"/>
    </row>
    <row r="21" spans="1:14">
      <c r="A21" s="4">
        <v>137</v>
      </c>
      <c r="B21" s="4" t="s">
        <v>143</v>
      </c>
      <c r="C21" s="4" t="s">
        <v>304</v>
      </c>
      <c r="D21" s="2">
        <v>9</v>
      </c>
      <c r="E21" s="2">
        <f t="shared" si="0"/>
        <v>9</v>
      </c>
      <c r="F21" s="1">
        <f>RANK(E21,$E$2:$E$91,0)</f>
        <v>69</v>
      </c>
      <c r="G21" s="2">
        <v>13</v>
      </c>
      <c r="H21" s="2">
        <f t="shared" si="1"/>
        <v>13</v>
      </c>
      <c r="I21" s="1" t="s">
        <v>337</v>
      </c>
      <c r="J21" s="2">
        <f t="shared" si="2"/>
        <v>22</v>
      </c>
      <c r="K21" s="2">
        <f t="shared" si="3"/>
        <v>22</v>
      </c>
      <c r="L21" s="2"/>
      <c r="M21" s="5">
        <f>RANK(K21,$K$2:$K$91,0)</f>
        <v>51</v>
      </c>
      <c r="N21" s="11"/>
    </row>
    <row r="22" spans="1:14">
      <c r="A22" s="4">
        <v>138</v>
      </c>
      <c r="B22" s="4" t="s">
        <v>144</v>
      </c>
      <c r="C22" s="4" t="s">
        <v>304</v>
      </c>
      <c r="D22" s="2">
        <v>11.4</v>
      </c>
      <c r="E22" s="2">
        <f t="shared" si="0"/>
        <v>11.4</v>
      </c>
      <c r="F22" s="1">
        <f>RANK(E22,$E$2:$E$91,0)</f>
        <v>10</v>
      </c>
      <c r="G22" s="2">
        <v>13.1</v>
      </c>
      <c r="H22" s="2">
        <f t="shared" si="1"/>
        <v>13.1</v>
      </c>
      <c r="I22" s="1" t="s">
        <v>345</v>
      </c>
      <c r="J22" s="2">
        <f t="shared" si="2"/>
        <v>24.5</v>
      </c>
      <c r="K22" s="2">
        <f t="shared" si="3"/>
        <v>24.5</v>
      </c>
      <c r="L22" s="2"/>
      <c r="M22" s="5" t="s">
        <v>337</v>
      </c>
      <c r="N22" s="11"/>
    </row>
    <row r="23" spans="1:14">
      <c r="A23" s="4">
        <v>139</v>
      </c>
      <c r="B23" s="4" t="s">
        <v>145</v>
      </c>
      <c r="C23" s="4" t="s">
        <v>304</v>
      </c>
      <c r="D23" s="2">
        <v>10.75</v>
      </c>
      <c r="E23" s="2">
        <f t="shared" si="0"/>
        <v>10.75</v>
      </c>
      <c r="F23" s="1">
        <f>RANK(E23,$E$2:$E$91,0)</f>
        <v>30</v>
      </c>
      <c r="G23" s="2">
        <v>12.8</v>
      </c>
      <c r="H23" s="2">
        <f t="shared" si="1"/>
        <v>12.8</v>
      </c>
      <c r="I23" s="1">
        <f>RANK(H23,$H$2:$H$91,0)</f>
        <v>10</v>
      </c>
      <c r="J23" s="2">
        <f t="shared" si="2"/>
        <v>23.55</v>
      </c>
      <c r="K23" s="2">
        <f t="shared" si="3"/>
        <v>23.55</v>
      </c>
      <c r="L23" s="2"/>
      <c r="M23" s="5">
        <f>RANK(K23,$K$2:$K$91,0)</f>
        <v>23</v>
      </c>
      <c r="N23" s="11"/>
    </row>
    <row r="24" spans="1:14" s="8" customFormat="1">
      <c r="A24" s="7"/>
      <c r="B24" s="7" t="s">
        <v>301</v>
      </c>
      <c r="C24" s="7" t="s">
        <v>304</v>
      </c>
      <c r="D24" s="6">
        <f>SUM(D20:D23)-MIN(D20:D23)</f>
        <v>33.5</v>
      </c>
      <c r="E24" s="2"/>
      <c r="F24" s="1"/>
      <c r="G24" s="6">
        <f>SUM(G20:G23)-MIN(G20:G23)</f>
        <v>38.900000000000006</v>
      </c>
      <c r="H24" s="2"/>
      <c r="I24" s="1"/>
      <c r="J24" s="6">
        <f>D24+G24</f>
        <v>72.400000000000006</v>
      </c>
      <c r="K24" s="2"/>
      <c r="L24" s="6">
        <f>J24</f>
        <v>72.400000000000006</v>
      </c>
      <c r="M24" s="5"/>
      <c r="N24" s="5">
        <f>RANK(L24,$L$5:$L$92,0)</f>
        <v>4</v>
      </c>
    </row>
    <row r="25" spans="1:14">
      <c r="A25" s="4">
        <v>140</v>
      </c>
      <c r="B25" s="4" t="s">
        <v>146</v>
      </c>
      <c r="C25" s="4" t="s">
        <v>305</v>
      </c>
      <c r="D25" s="2">
        <v>9.4499999999999993</v>
      </c>
      <c r="E25" s="2">
        <f t="shared" si="0"/>
        <v>9.4499999999999993</v>
      </c>
      <c r="F25" s="1">
        <f>RANK(E25,$E$2:$E$91,0)</f>
        <v>59</v>
      </c>
      <c r="G25" s="2">
        <v>11.9</v>
      </c>
      <c r="H25" s="2">
        <f t="shared" si="1"/>
        <v>11.9</v>
      </c>
      <c r="I25" s="1">
        <f>RANK(H25,$H$2:$H$91,0)</f>
        <v>49</v>
      </c>
      <c r="J25" s="2">
        <f t="shared" si="2"/>
        <v>21.35</v>
      </c>
      <c r="K25" s="2">
        <f t="shared" si="3"/>
        <v>21.35</v>
      </c>
      <c r="L25" s="2"/>
      <c r="M25" s="5">
        <f>RANK(K25,$K$2:$K$91,0)</f>
        <v>59</v>
      </c>
      <c r="N25" s="11"/>
    </row>
    <row r="26" spans="1:14">
      <c r="A26" s="4">
        <v>141</v>
      </c>
      <c r="B26" s="4" t="s">
        <v>147</v>
      </c>
      <c r="C26" s="4" t="s">
        <v>305</v>
      </c>
      <c r="D26" s="2">
        <v>10.55</v>
      </c>
      <c r="E26" s="2">
        <f t="shared" si="0"/>
        <v>10.55</v>
      </c>
      <c r="F26" s="1">
        <f>RANK(E26,$E$2:$E$91,0)</f>
        <v>39</v>
      </c>
      <c r="G26" s="2">
        <v>12.1</v>
      </c>
      <c r="H26" s="2">
        <f t="shared" si="1"/>
        <v>12.1</v>
      </c>
      <c r="I26" s="1">
        <f>RANK(H26,$H$2:$H$91,0)</f>
        <v>41</v>
      </c>
      <c r="J26" s="2">
        <f t="shared" si="2"/>
        <v>22.65</v>
      </c>
      <c r="K26" s="2">
        <f t="shared" si="3"/>
        <v>22.65</v>
      </c>
      <c r="L26" s="2"/>
      <c r="M26" s="5">
        <f>RANK(K26,$K$2:$K$91,0)</f>
        <v>37</v>
      </c>
      <c r="N26" s="11"/>
    </row>
    <row r="27" spans="1:14">
      <c r="A27" s="4">
        <v>142</v>
      </c>
      <c r="B27" s="4" t="s">
        <v>148</v>
      </c>
      <c r="C27" s="4" t="s">
        <v>305</v>
      </c>
      <c r="D27" s="2">
        <v>10.65</v>
      </c>
      <c r="E27" s="2">
        <f t="shared" si="0"/>
        <v>10.65</v>
      </c>
      <c r="F27" s="1">
        <f>RANK(E27,$E$2:$E$91,0)</f>
        <v>35</v>
      </c>
      <c r="G27" s="2">
        <v>11.8</v>
      </c>
      <c r="H27" s="2">
        <f t="shared" si="1"/>
        <v>11.8</v>
      </c>
      <c r="I27" s="1">
        <f>RANK(H27,$H$2:$H$91,0)</f>
        <v>54</v>
      </c>
      <c r="J27" s="2">
        <f t="shared" si="2"/>
        <v>22.450000000000003</v>
      </c>
      <c r="K27" s="2">
        <f t="shared" si="3"/>
        <v>22.450000000000003</v>
      </c>
      <c r="L27" s="2"/>
      <c r="M27" s="5">
        <f>RANK(K27,$K$2:$K$91,0)</f>
        <v>41</v>
      </c>
      <c r="N27" s="11"/>
    </row>
    <row r="28" spans="1:14">
      <c r="A28" s="4">
        <v>143</v>
      </c>
      <c r="B28" s="4" t="s">
        <v>149</v>
      </c>
      <c r="C28" s="4" t="s">
        <v>305</v>
      </c>
      <c r="D28" s="2">
        <v>9.85</v>
      </c>
      <c r="E28" s="2">
        <f t="shared" si="0"/>
        <v>9.85</v>
      </c>
      <c r="F28" s="1">
        <f>RANK(E28,$E$2:$E$91,0)</f>
        <v>56</v>
      </c>
      <c r="G28" s="2">
        <v>11.5</v>
      </c>
      <c r="H28" s="2">
        <f t="shared" si="1"/>
        <v>11.5</v>
      </c>
      <c r="I28" s="1">
        <f>RANK(H28,$H$2:$H$91,0)</f>
        <v>68</v>
      </c>
      <c r="J28" s="2">
        <f t="shared" si="2"/>
        <v>21.35</v>
      </c>
      <c r="K28" s="2">
        <f t="shared" si="3"/>
        <v>21.35</v>
      </c>
      <c r="L28" s="2"/>
      <c r="M28" s="5">
        <f>RANK(K28,$K$2:$K$91,0)</f>
        <v>59</v>
      </c>
      <c r="N28" s="11"/>
    </row>
    <row r="29" spans="1:14" s="8" customFormat="1">
      <c r="A29" s="7"/>
      <c r="B29" s="7" t="s">
        <v>301</v>
      </c>
      <c r="C29" s="7" t="s">
        <v>305</v>
      </c>
      <c r="D29" s="6">
        <f>SUM(D25:D28)-MIN(D25:D28)</f>
        <v>31.05</v>
      </c>
      <c r="E29" s="2"/>
      <c r="F29" s="1"/>
      <c r="G29" s="6">
        <f>SUM(G25:G28)-MIN(G25:G28)</f>
        <v>35.799999999999997</v>
      </c>
      <c r="H29" s="2"/>
      <c r="I29" s="1"/>
      <c r="J29" s="6">
        <f>D29+G29</f>
        <v>66.849999999999994</v>
      </c>
      <c r="K29" s="2"/>
      <c r="L29" s="6">
        <f>J29</f>
        <v>66.849999999999994</v>
      </c>
      <c r="M29" s="5"/>
      <c r="N29" s="5">
        <f>RANK(L29,$L$5:$L$92,0)</f>
        <v>12</v>
      </c>
    </row>
    <row r="30" spans="1:14">
      <c r="A30" s="4">
        <v>144</v>
      </c>
      <c r="B30" s="4" t="s">
        <v>150</v>
      </c>
      <c r="C30" s="4" t="s">
        <v>40</v>
      </c>
      <c r="D30" s="2">
        <v>10.4</v>
      </c>
      <c r="E30" s="2">
        <f t="shared" si="0"/>
        <v>10.4</v>
      </c>
      <c r="F30" s="1">
        <f t="shared" ref="F30:F39" si="4">RANK(E30,$E$2:$E$91,0)</f>
        <v>43</v>
      </c>
      <c r="G30" s="2">
        <v>11.7</v>
      </c>
      <c r="H30" s="2">
        <f t="shared" si="1"/>
        <v>11.7</v>
      </c>
      <c r="I30" s="1">
        <f t="shared" ref="I30:I39" si="5">RANK(H30,$H$2:$H$91,0)</f>
        <v>59</v>
      </c>
      <c r="J30" s="2">
        <f t="shared" si="2"/>
        <v>22.1</v>
      </c>
      <c r="K30" s="2">
        <f t="shared" si="3"/>
        <v>22.1</v>
      </c>
      <c r="L30" s="2"/>
      <c r="M30" s="5">
        <f t="shared" ref="M30:M39" si="6">RANK(K30,$K$2:$K$91,0)</f>
        <v>48</v>
      </c>
      <c r="N30" s="11"/>
    </row>
    <row r="31" spans="1:14">
      <c r="A31" s="4">
        <v>145</v>
      </c>
      <c r="B31" s="4" t="s">
        <v>151</v>
      </c>
      <c r="C31" s="4" t="s">
        <v>313</v>
      </c>
      <c r="D31" s="2">
        <v>11.4</v>
      </c>
      <c r="E31" s="2">
        <f t="shared" si="0"/>
        <v>11.4</v>
      </c>
      <c r="F31" s="1">
        <f t="shared" si="4"/>
        <v>10</v>
      </c>
      <c r="G31" s="2">
        <v>12.6</v>
      </c>
      <c r="H31" s="2">
        <f t="shared" si="1"/>
        <v>12.6</v>
      </c>
      <c r="I31" s="1">
        <f t="shared" si="5"/>
        <v>20</v>
      </c>
      <c r="J31" s="2">
        <f t="shared" si="2"/>
        <v>24</v>
      </c>
      <c r="K31" s="2">
        <f t="shared" si="3"/>
        <v>24</v>
      </c>
      <c r="L31" s="2"/>
      <c r="M31" s="5">
        <f t="shared" si="6"/>
        <v>15</v>
      </c>
      <c r="N31" s="11"/>
    </row>
    <row r="32" spans="1:14">
      <c r="A32" s="4">
        <v>146</v>
      </c>
      <c r="B32" s="4" t="s">
        <v>152</v>
      </c>
      <c r="C32" s="4" t="s">
        <v>313</v>
      </c>
      <c r="D32" s="2">
        <v>11.4</v>
      </c>
      <c r="E32" s="2">
        <f t="shared" si="0"/>
        <v>11.4</v>
      </c>
      <c r="F32" s="1">
        <f t="shared" si="4"/>
        <v>10</v>
      </c>
      <c r="G32" s="2">
        <v>12.7</v>
      </c>
      <c r="H32" s="2">
        <f t="shared" si="1"/>
        <v>12.7</v>
      </c>
      <c r="I32" s="1">
        <f t="shared" si="5"/>
        <v>15</v>
      </c>
      <c r="J32" s="2">
        <f t="shared" si="2"/>
        <v>24.1</v>
      </c>
      <c r="K32" s="2">
        <f t="shared" si="3"/>
        <v>24.1</v>
      </c>
      <c r="L32" s="2"/>
      <c r="M32" s="5">
        <f t="shared" si="6"/>
        <v>11</v>
      </c>
      <c r="N32" s="11"/>
    </row>
    <row r="33" spans="1:14">
      <c r="A33" s="4">
        <v>147</v>
      </c>
      <c r="B33" s="4" t="s">
        <v>153</v>
      </c>
      <c r="C33" s="4" t="s">
        <v>313</v>
      </c>
      <c r="D33" s="2">
        <v>9.0500000000000007</v>
      </c>
      <c r="E33" s="2">
        <f t="shared" si="0"/>
        <v>9.0500000000000007</v>
      </c>
      <c r="F33" s="1">
        <f t="shared" si="4"/>
        <v>67</v>
      </c>
      <c r="G33" s="2">
        <v>12.85</v>
      </c>
      <c r="H33" s="2">
        <f t="shared" si="1"/>
        <v>12.85</v>
      </c>
      <c r="I33" s="1">
        <f t="shared" si="5"/>
        <v>9</v>
      </c>
      <c r="J33" s="2">
        <f t="shared" si="2"/>
        <v>21.9</v>
      </c>
      <c r="K33" s="2">
        <f t="shared" si="3"/>
        <v>21.9</v>
      </c>
      <c r="L33" s="2"/>
      <c r="M33" s="5">
        <f t="shared" si="6"/>
        <v>53</v>
      </c>
      <c r="N33" s="11"/>
    </row>
    <row r="34" spans="1:14">
      <c r="A34" s="4">
        <v>148</v>
      </c>
      <c r="B34" s="4" t="s">
        <v>154</v>
      </c>
      <c r="C34" s="4" t="s">
        <v>313</v>
      </c>
      <c r="D34" s="2">
        <v>9.4</v>
      </c>
      <c r="E34" s="2">
        <f t="shared" si="0"/>
        <v>9.4</v>
      </c>
      <c r="F34" s="1">
        <f t="shared" si="4"/>
        <v>60</v>
      </c>
      <c r="G34" s="2">
        <v>12.65</v>
      </c>
      <c r="H34" s="2">
        <f t="shared" si="1"/>
        <v>12.65</v>
      </c>
      <c r="I34" s="1">
        <f t="shared" si="5"/>
        <v>18</v>
      </c>
      <c r="J34" s="2">
        <f t="shared" si="2"/>
        <v>22.05</v>
      </c>
      <c r="K34" s="2">
        <f t="shared" si="3"/>
        <v>22.05</v>
      </c>
      <c r="L34" s="2"/>
      <c r="M34" s="5">
        <f t="shared" si="6"/>
        <v>50</v>
      </c>
      <c r="N34" s="11"/>
    </row>
    <row r="35" spans="1:14">
      <c r="A35" s="4">
        <v>149</v>
      </c>
      <c r="B35" s="4" t="s">
        <v>155</v>
      </c>
      <c r="C35" s="4" t="s">
        <v>313</v>
      </c>
      <c r="D35" s="2">
        <v>10.7</v>
      </c>
      <c r="E35" s="2">
        <f t="shared" si="0"/>
        <v>10.7</v>
      </c>
      <c r="F35" s="1">
        <f t="shared" si="4"/>
        <v>33</v>
      </c>
      <c r="G35" s="2">
        <v>12.45</v>
      </c>
      <c r="H35" s="2">
        <f t="shared" si="1"/>
        <v>12.45</v>
      </c>
      <c r="I35" s="1">
        <f t="shared" si="5"/>
        <v>29</v>
      </c>
      <c r="J35" s="2">
        <f t="shared" si="2"/>
        <v>23.15</v>
      </c>
      <c r="K35" s="2">
        <f t="shared" si="3"/>
        <v>23.15</v>
      </c>
      <c r="L35" s="2"/>
      <c r="M35" s="5">
        <f t="shared" si="6"/>
        <v>31</v>
      </c>
      <c r="N35" s="11"/>
    </row>
    <row r="36" spans="1:14">
      <c r="A36" s="4">
        <v>180</v>
      </c>
      <c r="B36" s="4" t="s">
        <v>188</v>
      </c>
      <c r="C36" s="4" t="s">
        <v>309</v>
      </c>
      <c r="D36" s="2">
        <v>11.55</v>
      </c>
      <c r="E36" s="2">
        <f t="shared" si="0"/>
        <v>11.55</v>
      </c>
      <c r="F36" s="1">
        <f t="shared" si="4"/>
        <v>8</v>
      </c>
      <c r="G36" s="2">
        <v>12.6</v>
      </c>
      <c r="H36" s="2">
        <f t="shared" si="1"/>
        <v>12.6</v>
      </c>
      <c r="I36" s="1">
        <f t="shared" si="5"/>
        <v>20</v>
      </c>
      <c r="J36" s="2">
        <f t="shared" si="2"/>
        <v>24.15</v>
      </c>
      <c r="K36" s="2">
        <f t="shared" si="3"/>
        <v>24.15</v>
      </c>
      <c r="L36" s="2"/>
      <c r="M36" s="5">
        <f t="shared" si="6"/>
        <v>9</v>
      </c>
      <c r="N36" s="11"/>
    </row>
    <row r="37" spans="1:14">
      <c r="A37" s="4">
        <v>181</v>
      </c>
      <c r="B37" s="4" t="s">
        <v>189</v>
      </c>
      <c r="C37" s="4" t="s">
        <v>309</v>
      </c>
      <c r="D37" s="2">
        <v>11.3</v>
      </c>
      <c r="E37" s="2">
        <f t="shared" si="0"/>
        <v>11.3</v>
      </c>
      <c r="F37" s="1">
        <f t="shared" si="4"/>
        <v>17</v>
      </c>
      <c r="G37" s="2">
        <v>13.2</v>
      </c>
      <c r="H37" s="2">
        <f t="shared" si="1"/>
        <v>13.2</v>
      </c>
      <c r="I37" s="1">
        <f t="shared" si="5"/>
        <v>1</v>
      </c>
      <c r="J37" s="2">
        <f t="shared" si="2"/>
        <v>24.5</v>
      </c>
      <c r="K37" s="2">
        <f t="shared" si="3"/>
        <v>24.5</v>
      </c>
      <c r="L37" s="2"/>
      <c r="M37" s="5" t="s">
        <v>337</v>
      </c>
      <c r="N37" s="11"/>
    </row>
    <row r="38" spans="1:14">
      <c r="A38" s="4">
        <v>182</v>
      </c>
      <c r="B38" s="4" t="s">
        <v>102</v>
      </c>
      <c r="C38" s="4" t="s">
        <v>309</v>
      </c>
      <c r="D38" s="2">
        <v>10.9</v>
      </c>
      <c r="E38" s="2">
        <f t="shared" si="0"/>
        <v>10.9</v>
      </c>
      <c r="F38" s="1">
        <f t="shared" si="4"/>
        <v>24</v>
      </c>
      <c r="G38" s="2">
        <v>12.9</v>
      </c>
      <c r="H38" s="2">
        <f t="shared" si="1"/>
        <v>12.9</v>
      </c>
      <c r="I38" s="1">
        <f t="shared" si="5"/>
        <v>8</v>
      </c>
      <c r="J38" s="2">
        <f t="shared" si="2"/>
        <v>23.8</v>
      </c>
      <c r="K38" s="2">
        <f t="shared" si="3"/>
        <v>23.8</v>
      </c>
      <c r="L38" s="2"/>
      <c r="M38" s="5">
        <f t="shared" si="6"/>
        <v>19</v>
      </c>
      <c r="N38" s="11"/>
    </row>
    <row r="39" spans="1:14">
      <c r="A39" s="4">
        <v>183</v>
      </c>
      <c r="B39" s="4" t="s">
        <v>190</v>
      </c>
      <c r="C39" s="4" t="s">
        <v>309</v>
      </c>
      <c r="D39" s="2">
        <v>11.95</v>
      </c>
      <c r="E39" s="2">
        <f t="shared" si="0"/>
        <v>11.95</v>
      </c>
      <c r="F39" s="1">
        <f t="shared" si="4"/>
        <v>3</v>
      </c>
      <c r="G39" s="2">
        <v>12.8</v>
      </c>
      <c r="H39" s="2">
        <f t="shared" si="1"/>
        <v>12.8</v>
      </c>
      <c r="I39" s="1">
        <f t="shared" si="5"/>
        <v>10</v>
      </c>
      <c r="J39" s="2">
        <f t="shared" si="2"/>
        <v>24.75</v>
      </c>
      <c r="K39" s="2">
        <f t="shared" si="3"/>
        <v>24.75</v>
      </c>
      <c r="L39" s="2"/>
      <c r="M39" s="5">
        <f t="shared" si="6"/>
        <v>2</v>
      </c>
      <c r="N39" s="11"/>
    </row>
    <row r="40" spans="1:14" s="8" customFormat="1">
      <c r="A40" s="7"/>
      <c r="B40" s="7" t="s">
        <v>301</v>
      </c>
      <c r="C40" s="7" t="s">
        <v>309</v>
      </c>
      <c r="D40" s="6">
        <f>SUM(D36:D39)-MIN(D36:D39)</f>
        <v>34.800000000000004</v>
      </c>
      <c r="E40" s="2"/>
      <c r="F40" s="1"/>
      <c r="G40" s="6">
        <f>SUM(G36:G39)-MIN(G36:G39)</f>
        <v>38.9</v>
      </c>
      <c r="H40" s="2"/>
      <c r="I40" s="1"/>
      <c r="J40" s="6">
        <f>D40+G40</f>
        <v>73.7</v>
      </c>
      <c r="K40" s="2"/>
      <c r="L40" s="6">
        <f>J40</f>
        <v>73.7</v>
      </c>
      <c r="M40" s="5"/>
      <c r="N40" s="5">
        <f>RANK(L40,$L$5:$L$92,0)</f>
        <v>2</v>
      </c>
    </row>
    <row r="41" spans="1:14">
      <c r="A41" s="4">
        <v>184</v>
      </c>
      <c r="B41" s="4" t="s">
        <v>191</v>
      </c>
      <c r="C41" s="4" t="s">
        <v>317</v>
      </c>
      <c r="D41" s="2">
        <v>11.1</v>
      </c>
      <c r="E41" s="2">
        <f t="shared" si="0"/>
        <v>11.1</v>
      </c>
      <c r="F41" s="1">
        <f>RANK(E41,$E$2:$E$91,0)</f>
        <v>21</v>
      </c>
      <c r="G41" s="2">
        <v>12.7</v>
      </c>
      <c r="H41" s="2">
        <f t="shared" si="1"/>
        <v>12.7</v>
      </c>
      <c r="I41" s="1">
        <f>RANK(H41,$H$2:$H$91,0)</f>
        <v>15</v>
      </c>
      <c r="J41" s="2">
        <f t="shared" si="2"/>
        <v>23.799999999999997</v>
      </c>
      <c r="K41" s="2">
        <f t="shared" si="3"/>
        <v>23.799999999999997</v>
      </c>
      <c r="L41" s="2"/>
      <c r="M41" s="5">
        <f>RANK(K41,$K$2:$K$91,0)</f>
        <v>20</v>
      </c>
      <c r="N41" s="11"/>
    </row>
    <row r="42" spans="1:14">
      <c r="A42" s="4">
        <v>185</v>
      </c>
      <c r="B42" s="4" t="s">
        <v>192</v>
      </c>
      <c r="C42" s="4" t="s">
        <v>317</v>
      </c>
      <c r="D42" s="2">
        <v>10.6</v>
      </c>
      <c r="E42" s="2">
        <f t="shared" si="0"/>
        <v>10.6</v>
      </c>
      <c r="F42" s="1">
        <f>RANK(E42,$E$2:$E$91,0)</f>
        <v>37</v>
      </c>
      <c r="G42" s="2">
        <v>11.7</v>
      </c>
      <c r="H42" s="2">
        <f t="shared" si="1"/>
        <v>11.7</v>
      </c>
      <c r="I42" s="1">
        <f>RANK(H42,$H$2:$H$91,0)</f>
        <v>59</v>
      </c>
      <c r="J42" s="2">
        <f t="shared" si="2"/>
        <v>22.299999999999997</v>
      </c>
      <c r="K42" s="2">
        <f t="shared" si="3"/>
        <v>22.299999999999997</v>
      </c>
      <c r="L42" s="2"/>
      <c r="M42" s="5">
        <f>RANK(K42,$K$2:$K$91,0)</f>
        <v>44</v>
      </c>
      <c r="N42" s="11"/>
    </row>
    <row r="43" spans="1:14">
      <c r="A43" s="4">
        <v>186</v>
      </c>
      <c r="B43" s="4" t="s">
        <v>193</v>
      </c>
      <c r="C43" s="4" t="s">
        <v>317</v>
      </c>
      <c r="D43" s="2">
        <v>10.1</v>
      </c>
      <c r="E43" s="2">
        <f t="shared" si="0"/>
        <v>10.1</v>
      </c>
      <c r="F43" s="1">
        <f>RANK(E43,$E$2:$E$91,0)</f>
        <v>51</v>
      </c>
      <c r="G43" s="2">
        <v>12.3</v>
      </c>
      <c r="H43" s="2">
        <f t="shared" si="1"/>
        <v>12.3</v>
      </c>
      <c r="I43" s="1">
        <f>RANK(H43,$H$2:$H$91,0)</f>
        <v>35</v>
      </c>
      <c r="J43" s="2">
        <f t="shared" si="2"/>
        <v>22.4</v>
      </c>
      <c r="K43" s="2">
        <f t="shared" si="3"/>
        <v>22.4</v>
      </c>
      <c r="L43" s="2"/>
      <c r="M43" s="5">
        <f>RANK(K43,$K$2:$K$91,0)</f>
        <v>43</v>
      </c>
      <c r="N43" s="11"/>
    </row>
    <row r="44" spans="1:14">
      <c r="A44" s="4">
        <v>187</v>
      </c>
      <c r="B44" s="4" t="s">
        <v>194</v>
      </c>
      <c r="C44" s="4" t="s">
        <v>317</v>
      </c>
      <c r="D44" s="2">
        <v>10.25</v>
      </c>
      <c r="E44" s="2">
        <f t="shared" si="0"/>
        <v>10.25</v>
      </c>
      <c r="F44" s="1">
        <f>RANK(E44,$E$2:$E$91,0)</f>
        <v>45</v>
      </c>
      <c r="G44" s="2">
        <v>11.6</v>
      </c>
      <c r="H44" s="2">
        <f t="shared" si="1"/>
        <v>11.6</v>
      </c>
      <c r="I44" s="1">
        <f>RANK(H44,$H$2:$H$91,0)</f>
        <v>65</v>
      </c>
      <c r="J44" s="2">
        <f t="shared" si="2"/>
        <v>21.85</v>
      </c>
      <c r="K44" s="2">
        <f t="shared" si="3"/>
        <v>21.85</v>
      </c>
      <c r="L44" s="2"/>
      <c r="M44" s="5">
        <f>RANK(K44,$K$2:$K$91,0)</f>
        <v>55</v>
      </c>
      <c r="N44" s="11"/>
    </row>
    <row r="45" spans="1:14" s="8" customFormat="1">
      <c r="A45" s="7"/>
      <c r="B45" s="7" t="s">
        <v>301</v>
      </c>
      <c r="C45" s="7" t="s">
        <v>317</v>
      </c>
      <c r="D45" s="6">
        <f>SUM(D41:D44)-MIN(D41:D44)</f>
        <v>31.949999999999996</v>
      </c>
      <c r="E45" s="2"/>
      <c r="F45" s="1"/>
      <c r="G45" s="6">
        <f>SUM(G41:G44)-MIN(G41:G44)</f>
        <v>36.700000000000003</v>
      </c>
      <c r="H45" s="2"/>
      <c r="I45" s="1"/>
      <c r="J45" s="6">
        <f>D45+G45</f>
        <v>68.650000000000006</v>
      </c>
      <c r="K45" s="2"/>
      <c r="L45" s="6">
        <f>J45</f>
        <v>68.650000000000006</v>
      </c>
      <c r="M45" s="5"/>
      <c r="N45" s="5">
        <f>RANK(L45,$L$5:$L$92,0)</f>
        <v>9</v>
      </c>
    </row>
    <row r="46" spans="1:14">
      <c r="A46" s="4">
        <v>188</v>
      </c>
      <c r="B46" s="4" t="s">
        <v>195</v>
      </c>
      <c r="C46" s="4" t="s">
        <v>318</v>
      </c>
      <c r="D46" s="2">
        <v>10.1</v>
      </c>
      <c r="E46" s="2">
        <f t="shared" si="0"/>
        <v>10.1</v>
      </c>
      <c r="F46" s="1">
        <f>RANK(E46,$E$2:$E$91,0)</f>
        <v>51</v>
      </c>
      <c r="G46" s="2">
        <v>11.6</v>
      </c>
      <c r="H46" s="2">
        <f t="shared" si="1"/>
        <v>11.6</v>
      </c>
      <c r="I46" s="1">
        <f>RANK(H46,$H$2:$H$91,0)</f>
        <v>65</v>
      </c>
      <c r="J46" s="2">
        <f t="shared" si="2"/>
        <v>21.7</v>
      </c>
      <c r="K46" s="2">
        <f t="shared" si="3"/>
        <v>21.7</v>
      </c>
      <c r="L46" s="2"/>
      <c r="M46" s="5">
        <f>RANK(K46,$K$2:$K$91,0)</f>
        <v>56</v>
      </c>
      <c r="N46" s="11"/>
    </row>
    <row r="47" spans="1:14">
      <c r="A47" s="4">
        <v>189</v>
      </c>
      <c r="B47" s="4" t="s">
        <v>196</v>
      </c>
      <c r="C47" s="4" t="s">
        <v>318</v>
      </c>
      <c r="D47" s="2">
        <v>9.5</v>
      </c>
      <c r="E47" s="2">
        <f t="shared" si="0"/>
        <v>9.5</v>
      </c>
      <c r="F47" s="1">
        <f>RANK(E47,$E$2:$E$91,0)</f>
        <v>58</v>
      </c>
      <c r="G47" s="2">
        <v>11.2</v>
      </c>
      <c r="H47" s="2">
        <f t="shared" si="1"/>
        <v>11.2</v>
      </c>
      <c r="I47" s="1">
        <f>RANK(H47,$H$2:$H$91,0)</f>
        <v>70</v>
      </c>
      <c r="J47" s="2">
        <f t="shared" si="2"/>
        <v>20.7</v>
      </c>
      <c r="K47" s="2">
        <f t="shared" si="3"/>
        <v>20.7</v>
      </c>
      <c r="L47" s="2"/>
      <c r="M47" s="5">
        <f>RANK(K47,$K$2:$K$91,0)</f>
        <v>68</v>
      </c>
      <c r="N47" s="11"/>
    </row>
    <row r="48" spans="1:14">
      <c r="A48" s="4">
        <v>190</v>
      </c>
      <c r="B48" s="4" t="s">
        <v>197</v>
      </c>
      <c r="C48" s="4" t="s">
        <v>318</v>
      </c>
      <c r="D48" s="2">
        <v>9.3000000000000007</v>
      </c>
      <c r="E48" s="2">
        <f t="shared" si="0"/>
        <v>9.3000000000000007</v>
      </c>
      <c r="F48" s="1">
        <f>RANK(E48,$E$2:$E$91,0)</f>
        <v>62</v>
      </c>
      <c r="G48" s="2">
        <v>8</v>
      </c>
      <c r="H48" s="2">
        <f t="shared" si="1"/>
        <v>8</v>
      </c>
      <c r="I48" s="1">
        <f>RANK(H48,$H$2:$H$91,0)</f>
        <v>72</v>
      </c>
      <c r="J48" s="2">
        <f t="shared" si="2"/>
        <v>17.3</v>
      </c>
      <c r="K48" s="2">
        <f t="shared" si="3"/>
        <v>17.3</v>
      </c>
      <c r="L48" s="2"/>
      <c r="M48" s="5">
        <f>RANK(K48,$K$2:$K$91,0)</f>
        <v>73</v>
      </c>
      <c r="N48" s="11"/>
    </row>
    <row r="49" spans="1:14">
      <c r="A49" s="4">
        <v>191</v>
      </c>
      <c r="B49" s="4" t="s">
        <v>198</v>
      </c>
      <c r="C49" s="4" t="s">
        <v>318</v>
      </c>
      <c r="D49" s="2">
        <v>9.3000000000000007</v>
      </c>
      <c r="E49" s="2">
        <f t="shared" si="0"/>
        <v>9.3000000000000007</v>
      </c>
      <c r="F49" s="1">
        <f>RANK(E49,$E$2:$E$91,0)</f>
        <v>62</v>
      </c>
      <c r="G49" s="2">
        <v>11.9</v>
      </c>
      <c r="H49" s="2">
        <f t="shared" si="1"/>
        <v>11.9</v>
      </c>
      <c r="I49" s="1">
        <f>RANK(H49,$H$2:$H$91,0)</f>
        <v>49</v>
      </c>
      <c r="J49" s="2">
        <f t="shared" si="2"/>
        <v>21.200000000000003</v>
      </c>
      <c r="K49" s="2">
        <f t="shared" si="3"/>
        <v>21.200000000000003</v>
      </c>
      <c r="L49" s="2"/>
      <c r="M49" s="5">
        <f>RANK(K49,$K$2:$K$91,0)</f>
        <v>62</v>
      </c>
      <c r="N49" s="11"/>
    </row>
    <row r="50" spans="1:14" s="8" customFormat="1">
      <c r="A50" s="7"/>
      <c r="B50" s="7" t="s">
        <v>301</v>
      </c>
      <c r="C50" s="7" t="s">
        <v>318</v>
      </c>
      <c r="D50" s="6">
        <f>SUM(D46:D49)-MIN(D46:D49)</f>
        <v>28.900000000000002</v>
      </c>
      <c r="E50" s="2"/>
      <c r="F50" s="1"/>
      <c r="G50" s="6">
        <f>SUM(G46:G49)-MIN(G46:G49)</f>
        <v>34.699999999999996</v>
      </c>
      <c r="H50" s="2"/>
      <c r="I50" s="1"/>
      <c r="J50" s="6">
        <f>D50+G50</f>
        <v>63.599999999999994</v>
      </c>
      <c r="K50" s="2"/>
      <c r="L50" s="6">
        <f>J50</f>
        <v>63.599999999999994</v>
      </c>
      <c r="M50" s="5"/>
      <c r="N50" s="5">
        <f>RANK(L50,$L$5:$L$92,0)</f>
        <v>16</v>
      </c>
    </row>
    <row r="51" spans="1:14">
      <c r="A51" s="4">
        <v>192</v>
      </c>
      <c r="B51" s="4" t="s">
        <v>199</v>
      </c>
      <c r="C51" s="4" t="s">
        <v>82</v>
      </c>
      <c r="D51" s="2">
        <v>10.199999999999999</v>
      </c>
      <c r="E51" s="2">
        <f t="shared" si="0"/>
        <v>10.199999999999999</v>
      </c>
      <c r="F51" s="1">
        <f>RANK(E51,$E$2:$E$91,0)</f>
        <v>47</v>
      </c>
      <c r="G51" s="2">
        <v>11.9</v>
      </c>
      <c r="H51" s="2">
        <f t="shared" si="1"/>
        <v>11.9</v>
      </c>
      <c r="I51" s="1">
        <f>RANK(H51,$H$2:$H$91,0)</f>
        <v>49</v>
      </c>
      <c r="J51" s="2">
        <f t="shared" si="2"/>
        <v>22.1</v>
      </c>
      <c r="K51" s="2">
        <f t="shared" si="3"/>
        <v>22.1</v>
      </c>
      <c r="L51" s="2"/>
      <c r="M51" s="5">
        <f>RANK(K51,$K$2:$K$91,0)</f>
        <v>48</v>
      </c>
      <c r="N51" s="11"/>
    </row>
    <row r="52" spans="1:14">
      <c r="A52" s="4">
        <v>193</v>
      </c>
      <c r="B52" s="4" t="s">
        <v>200</v>
      </c>
      <c r="C52" s="4" t="s">
        <v>312</v>
      </c>
      <c r="D52" s="2">
        <v>10.75</v>
      </c>
      <c r="E52" s="2">
        <f t="shared" si="0"/>
        <v>10.75</v>
      </c>
      <c r="F52" s="1">
        <f>RANK(E52,$E$2:$E$91,0)</f>
        <v>30</v>
      </c>
      <c r="G52" s="2">
        <v>12.25</v>
      </c>
      <c r="H52" s="2">
        <f t="shared" si="1"/>
        <v>12.25</v>
      </c>
      <c r="I52" s="1">
        <f>RANK(H52,$H$2:$H$91,0)</f>
        <v>39</v>
      </c>
      <c r="J52" s="2">
        <f t="shared" si="2"/>
        <v>23</v>
      </c>
      <c r="K52" s="2">
        <f t="shared" si="3"/>
        <v>23</v>
      </c>
      <c r="L52" s="2"/>
      <c r="M52" s="5">
        <f>RANK(K52,$K$2:$K$91,0)</f>
        <v>32</v>
      </c>
      <c r="N52" s="11"/>
    </row>
    <row r="53" spans="1:14">
      <c r="A53" s="4">
        <v>194</v>
      </c>
      <c r="B53" s="4" t="s">
        <v>201</v>
      </c>
      <c r="C53" s="4" t="s">
        <v>312</v>
      </c>
      <c r="D53" s="2">
        <v>10.7</v>
      </c>
      <c r="E53" s="2">
        <f t="shared" si="0"/>
        <v>10.7</v>
      </c>
      <c r="F53" s="1">
        <f>RANK(E53,$E$2:$E$91,0)</f>
        <v>33</v>
      </c>
      <c r="G53" s="2">
        <v>12.3</v>
      </c>
      <c r="H53" s="2">
        <f t="shared" si="1"/>
        <v>12.3</v>
      </c>
      <c r="I53" s="1">
        <f>RANK(H53,$H$2:$H$91,0)</f>
        <v>35</v>
      </c>
      <c r="J53" s="2">
        <f t="shared" si="2"/>
        <v>23</v>
      </c>
      <c r="K53" s="2">
        <f t="shared" si="3"/>
        <v>23</v>
      </c>
      <c r="L53" s="2"/>
      <c r="M53" s="5">
        <f>RANK(K53,$K$2:$K$91,0)</f>
        <v>32</v>
      </c>
      <c r="N53" s="11"/>
    </row>
    <row r="54" spans="1:14">
      <c r="A54" s="4">
        <v>195</v>
      </c>
      <c r="B54" s="4" t="s">
        <v>202</v>
      </c>
      <c r="C54" s="4" t="s">
        <v>312</v>
      </c>
      <c r="D54" s="2">
        <v>11.15</v>
      </c>
      <c r="E54" s="2">
        <f t="shared" si="0"/>
        <v>11.15</v>
      </c>
      <c r="F54" s="1">
        <f>RANK(E54,$E$2:$E$91,0)</f>
        <v>20</v>
      </c>
      <c r="G54" s="2">
        <v>12.1</v>
      </c>
      <c r="H54" s="2">
        <f t="shared" si="1"/>
        <v>12.1</v>
      </c>
      <c r="I54" s="1">
        <f>RANK(H54,$H$2:$H$91,0)</f>
        <v>41</v>
      </c>
      <c r="J54" s="2">
        <f t="shared" si="2"/>
        <v>23.25</v>
      </c>
      <c r="K54" s="2">
        <f t="shared" si="3"/>
        <v>23.25</v>
      </c>
      <c r="L54" s="2"/>
      <c r="M54" s="5">
        <f>RANK(K54,$K$2:$K$91,0)</f>
        <v>28</v>
      </c>
      <c r="N54" s="11"/>
    </row>
    <row r="55" spans="1:14">
      <c r="A55" s="4">
        <v>196</v>
      </c>
      <c r="B55" s="4" t="s">
        <v>203</v>
      </c>
      <c r="C55" s="4" t="s">
        <v>312</v>
      </c>
      <c r="D55" s="2">
        <v>11</v>
      </c>
      <c r="E55" s="2">
        <f t="shared" si="0"/>
        <v>11</v>
      </c>
      <c r="F55" s="1">
        <f>RANK(E55,$E$2:$E$91,0)</f>
        <v>22</v>
      </c>
      <c r="G55" s="2">
        <v>13.1</v>
      </c>
      <c r="H55" s="2">
        <f t="shared" si="1"/>
        <v>13.1</v>
      </c>
      <c r="I55" s="1" t="s">
        <v>345</v>
      </c>
      <c r="J55" s="2">
        <f t="shared" si="2"/>
        <v>24.1</v>
      </c>
      <c r="K55" s="2">
        <f t="shared" si="3"/>
        <v>24.1</v>
      </c>
      <c r="L55" s="2"/>
      <c r="M55" s="5">
        <f>RANK(K55,$K$2:$K$91,0)</f>
        <v>11</v>
      </c>
      <c r="N55" s="11"/>
    </row>
    <row r="56" spans="1:14" s="8" customFormat="1">
      <c r="A56" s="7"/>
      <c r="B56" s="7" t="s">
        <v>301</v>
      </c>
      <c r="C56" s="7" t="s">
        <v>312</v>
      </c>
      <c r="D56" s="6">
        <f>SUM(D52:D55)-MIN(D52:D55)</f>
        <v>32.900000000000006</v>
      </c>
      <c r="E56" s="2"/>
      <c r="F56" s="1"/>
      <c r="G56" s="6">
        <f>SUM(G52:G55)-MIN(G52:G55)</f>
        <v>37.65</v>
      </c>
      <c r="H56" s="2"/>
      <c r="I56" s="1"/>
      <c r="J56" s="6">
        <f>D56+G56</f>
        <v>70.550000000000011</v>
      </c>
      <c r="K56" s="2"/>
      <c r="L56" s="6">
        <f>J56</f>
        <v>70.550000000000011</v>
      </c>
      <c r="M56" s="5"/>
      <c r="N56" s="5">
        <f>RANK(L56,$L$5:$L$92,0)</f>
        <v>6</v>
      </c>
    </row>
    <row r="57" spans="1:14">
      <c r="A57" s="4">
        <v>197</v>
      </c>
      <c r="B57" s="4" t="s">
        <v>204</v>
      </c>
      <c r="C57" s="4" t="s">
        <v>228</v>
      </c>
      <c r="D57" s="2">
        <v>11.3</v>
      </c>
      <c r="E57" s="2">
        <f t="shared" si="0"/>
        <v>11.3</v>
      </c>
      <c r="F57" s="1">
        <f>RANK(E57,$E$2:$E$91,0)</f>
        <v>17</v>
      </c>
      <c r="G57" s="2">
        <v>12.8</v>
      </c>
      <c r="H57" s="2">
        <f t="shared" si="1"/>
        <v>12.8</v>
      </c>
      <c r="I57" s="1">
        <f>RANK(H57,$H$2:$H$91,0)</f>
        <v>10</v>
      </c>
      <c r="J57" s="2">
        <f t="shared" si="2"/>
        <v>24.1</v>
      </c>
      <c r="K57" s="2">
        <f t="shared" si="3"/>
        <v>24.1</v>
      </c>
      <c r="L57" s="2"/>
      <c r="M57" s="5">
        <f>RANK(K57,$K$2:$K$91,0)</f>
        <v>11</v>
      </c>
      <c r="N57" s="11"/>
    </row>
    <row r="58" spans="1:14">
      <c r="A58" s="4">
        <v>198</v>
      </c>
      <c r="B58" s="4" t="s">
        <v>205</v>
      </c>
      <c r="C58" s="4" t="s">
        <v>306</v>
      </c>
      <c r="D58" s="2">
        <v>11</v>
      </c>
      <c r="E58" s="2">
        <f t="shared" si="0"/>
        <v>11</v>
      </c>
      <c r="F58" s="1">
        <f>RANK(E58,$E$2:$E$91,0)</f>
        <v>22</v>
      </c>
      <c r="G58" s="2">
        <v>12.7</v>
      </c>
      <c r="H58" s="2">
        <f t="shared" si="1"/>
        <v>12.7</v>
      </c>
      <c r="I58" s="1">
        <f>RANK(H58,$H$2:$H$91,0)</f>
        <v>15</v>
      </c>
      <c r="J58" s="2">
        <f t="shared" si="2"/>
        <v>23.7</v>
      </c>
      <c r="K58" s="2">
        <f t="shared" si="3"/>
        <v>23.7</v>
      </c>
      <c r="L58" s="2"/>
      <c r="M58" s="5">
        <f>RANK(K58,$K$2:$K$91,0)</f>
        <v>21</v>
      </c>
      <c r="N58" s="11"/>
    </row>
    <row r="59" spans="1:14">
      <c r="A59" s="4">
        <v>199</v>
      </c>
      <c r="B59" s="4" t="s">
        <v>206</v>
      </c>
      <c r="C59" s="4" t="s">
        <v>306</v>
      </c>
      <c r="D59" s="2">
        <v>10.55</v>
      </c>
      <c r="E59" s="2">
        <f t="shared" si="0"/>
        <v>10.55</v>
      </c>
      <c r="F59" s="1">
        <f>RANK(E59,$E$2:$E$91,0)</f>
        <v>39</v>
      </c>
      <c r="G59" s="2">
        <v>12.65</v>
      </c>
      <c r="H59" s="2">
        <f t="shared" si="1"/>
        <v>12.65</v>
      </c>
      <c r="I59" s="1">
        <f>RANK(H59,$H$2:$H$91,0)</f>
        <v>18</v>
      </c>
      <c r="J59" s="2">
        <f t="shared" si="2"/>
        <v>23.200000000000003</v>
      </c>
      <c r="K59" s="2">
        <f t="shared" si="3"/>
        <v>23.200000000000003</v>
      </c>
      <c r="L59" s="2"/>
      <c r="M59" s="5">
        <f>RANK(K59,$K$2:$K$91,0)</f>
        <v>30</v>
      </c>
      <c r="N59" s="11"/>
    </row>
    <row r="60" spans="1:14">
      <c r="A60" s="4">
        <v>200</v>
      </c>
      <c r="B60" s="4" t="s">
        <v>207</v>
      </c>
      <c r="C60" s="4" t="s">
        <v>306</v>
      </c>
      <c r="D60" s="2">
        <v>10.65</v>
      </c>
      <c r="E60" s="2">
        <f t="shared" si="0"/>
        <v>10.65</v>
      </c>
      <c r="F60" s="1">
        <f>RANK(E60,$E$2:$E$91,0)</f>
        <v>35</v>
      </c>
      <c r="G60" s="2">
        <v>12</v>
      </c>
      <c r="H60" s="2">
        <f t="shared" si="1"/>
        <v>12</v>
      </c>
      <c r="I60" s="1">
        <f>RANK(H60,$H$2:$H$91,0)</f>
        <v>44</v>
      </c>
      <c r="J60" s="2">
        <f t="shared" si="2"/>
        <v>22.65</v>
      </c>
      <c r="K60" s="2">
        <f t="shared" si="3"/>
        <v>22.65</v>
      </c>
      <c r="L60" s="2"/>
      <c r="M60" s="5">
        <f>RANK(K60,$K$2:$K$91,0)</f>
        <v>37</v>
      </c>
      <c r="N60" s="11"/>
    </row>
    <row r="61" spans="1:14">
      <c r="A61" s="4">
        <v>201</v>
      </c>
      <c r="B61" s="4" t="s">
        <v>208</v>
      </c>
      <c r="C61" s="4" t="s">
        <v>306</v>
      </c>
      <c r="D61" s="2">
        <v>9.9499999999999993</v>
      </c>
      <c r="E61" s="2">
        <f t="shared" si="0"/>
        <v>9.9499999999999993</v>
      </c>
      <c r="F61" s="1">
        <f>RANK(E61,$E$2:$E$91,0)</f>
        <v>54</v>
      </c>
      <c r="G61" s="2">
        <v>12.3</v>
      </c>
      <c r="H61" s="2">
        <f t="shared" si="1"/>
        <v>12.3</v>
      </c>
      <c r="I61" s="1">
        <f>RANK(H61,$H$2:$H$91,0)</f>
        <v>35</v>
      </c>
      <c r="J61" s="2">
        <f t="shared" si="2"/>
        <v>22.25</v>
      </c>
      <c r="K61" s="2">
        <f t="shared" si="3"/>
        <v>22.25</v>
      </c>
      <c r="L61" s="2"/>
      <c r="M61" s="5">
        <f>RANK(K61,$K$2:$K$91,0)</f>
        <v>45</v>
      </c>
      <c r="N61" s="11"/>
    </row>
    <row r="62" spans="1:14" s="8" customFormat="1">
      <c r="A62" s="7"/>
      <c r="B62" s="7" t="s">
        <v>301</v>
      </c>
      <c r="C62" s="7" t="s">
        <v>306</v>
      </c>
      <c r="D62" s="6">
        <f>SUM(D58:D61)-MIN(D58:D61)</f>
        <v>32.200000000000003</v>
      </c>
      <c r="E62" s="2"/>
      <c r="F62" s="1"/>
      <c r="G62" s="6">
        <f>SUM(G58:G61)-MIN(G58:G61)</f>
        <v>37.650000000000006</v>
      </c>
      <c r="H62" s="2"/>
      <c r="I62" s="1"/>
      <c r="J62" s="6">
        <f>D62+G62</f>
        <v>69.850000000000009</v>
      </c>
      <c r="K62" s="2"/>
      <c r="L62" s="6">
        <f>J62</f>
        <v>69.850000000000009</v>
      </c>
      <c r="M62" s="5"/>
      <c r="N62" s="5">
        <f>RANK(L62,$L$5:$L$92,0)</f>
        <v>8</v>
      </c>
    </row>
    <row r="63" spans="1:14">
      <c r="A63" s="4">
        <v>202</v>
      </c>
      <c r="B63" s="4" t="s">
        <v>209</v>
      </c>
      <c r="C63" s="4" t="s">
        <v>323</v>
      </c>
      <c r="D63" s="2">
        <v>10.85</v>
      </c>
      <c r="E63" s="2">
        <f t="shared" si="0"/>
        <v>10.85</v>
      </c>
      <c r="F63" s="1">
        <f>RANK(E63,$E$2:$E$91,0)</f>
        <v>27</v>
      </c>
      <c r="G63" s="2">
        <v>11.8</v>
      </c>
      <c r="H63" s="2">
        <f t="shared" si="1"/>
        <v>11.8</v>
      </c>
      <c r="I63" s="1">
        <f>RANK(H63,$H$2:$H$91,0)</f>
        <v>54</v>
      </c>
      <c r="J63" s="2">
        <f t="shared" si="2"/>
        <v>22.65</v>
      </c>
      <c r="K63" s="2">
        <f t="shared" si="3"/>
        <v>22.65</v>
      </c>
      <c r="L63" s="2"/>
      <c r="M63" s="5">
        <f>RANK(K63,$K$2:$K$91,0)</f>
        <v>37</v>
      </c>
      <c r="N63" s="11"/>
    </row>
    <row r="64" spans="1:14">
      <c r="A64" s="4">
        <v>203</v>
      </c>
      <c r="B64" s="4" t="s">
        <v>210</v>
      </c>
      <c r="C64" s="4" t="s">
        <v>323</v>
      </c>
      <c r="D64" s="2">
        <v>8.4499999999999993</v>
      </c>
      <c r="E64" s="2">
        <f t="shared" si="0"/>
        <v>8.4499999999999993</v>
      </c>
      <c r="F64" s="1">
        <f>RANK(E64,$E$2:$E$91,0)</f>
        <v>71</v>
      </c>
      <c r="G64" s="2">
        <v>11.8</v>
      </c>
      <c r="H64" s="2">
        <f t="shared" si="1"/>
        <v>11.8</v>
      </c>
      <c r="I64" s="1">
        <f>RANK(H64,$H$2:$H$91,0)</f>
        <v>54</v>
      </c>
      <c r="J64" s="2">
        <f t="shared" si="2"/>
        <v>20.25</v>
      </c>
      <c r="K64" s="2">
        <f t="shared" si="3"/>
        <v>20.25</v>
      </c>
      <c r="L64" s="2"/>
      <c r="M64" s="5">
        <f>RANK(K64,$K$2:$K$91,0)</f>
        <v>69</v>
      </c>
      <c r="N64" s="11"/>
    </row>
    <row r="65" spans="1:14">
      <c r="A65" s="4">
        <v>204</v>
      </c>
      <c r="B65" s="4" t="s">
        <v>211</v>
      </c>
      <c r="C65" s="4" t="s">
        <v>323</v>
      </c>
      <c r="D65" s="2">
        <v>9.1</v>
      </c>
      <c r="E65" s="2">
        <f t="shared" si="0"/>
        <v>9.1</v>
      </c>
      <c r="F65" s="1">
        <f>RANK(E65,$E$2:$E$91,0)</f>
        <v>66</v>
      </c>
      <c r="G65" s="2">
        <v>11.65</v>
      </c>
      <c r="H65" s="2">
        <f t="shared" si="1"/>
        <v>11.65</v>
      </c>
      <c r="I65" s="1">
        <f>RANK(H65,$H$2:$H$91,0)</f>
        <v>64</v>
      </c>
      <c r="J65" s="2">
        <f t="shared" si="2"/>
        <v>20.75</v>
      </c>
      <c r="K65" s="2">
        <f t="shared" si="3"/>
        <v>20.75</v>
      </c>
      <c r="L65" s="2"/>
      <c r="M65" s="5">
        <f>RANK(K65,$K$2:$K$91,0)</f>
        <v>67</v>
      </c>
      <c r="N65" s="11"/>
    </row>
    <row r="66" spans="1:14">
      <c r="A66" s="4">
        <v>205</v>
      </c>
      <c r="B66" s="4" t="s">
        <v>212</v>
      </c>
      <c r="C66" s="4" t="s">
        <v>323</v>
      </c>
      <c r="D66" s="2">
        <v>9.4</v>
      </c>
      <c r="E66" s="2">
        <f t="shared" si="0"/>
        <v>9.4</v>
      </c>
      <c r="F66" s="1">
        <f>RANK(E66,$E$2:$E$91,0)</f>
        <v>60</v>
      </c>
      <c r="G66" s="2">
        <v>11.8</v>
      </c>
      <c r="H66" s="2">
        <f t="shared" si="1"/>
        <v>11.8</v>
      </c>
      <c r="I66" s="1">
        <f>RANK(H66,$H$2:$H$91,0)</f>
        <v>54</v>
      </c>
      <c r="J66" s="2">
        <f t="shared" si="2"/>
        <v>21.200000000000003</v>
      </c>
      <c r="K66" s="2">
        <f t="shared" si="3"/>
        <v>21.200000000000003</v>
      </c>
      <c r="L66" s="2"/>
      <c r="M66" s="5">
        <f>RANK(K66,$K$2:$K$91,0)</f>
        <v>62</v>
      </c>
      <c r="N66" s="11"/>
    </row>
    <row r="67" spans="1:14" s="8" customFormat="1">
      <c r="A67" s="7"/>
      <c r="B67" s="7" t="s">
        <v>301</v>
      </c>
      <c r="C67" s="7" t="s">
        <v>323</v>
      </c>
      <c r="D67" s="6">
        <f>SUM(D63:D66)-MIN(D63:D66)</f>
        <v>29.349999999999998</v>
      </c>
      <c r="E67" s="2"/>
      <c r="F67" s="1"/>
      <c r="G67" s="6">
        <f>SUM(G63:G66)-MIN(G63:G66)</f>
        <v>35.4</v>
      </c>
      <c r="H67" s="2"/>
      <c r="I67" s="1"/>
      <c r="J67" s="6">
        <f>D67+G67</f>
        <v>64.75</v>
      </c>
      <c r="K67" s="2"/>
      <c r="L67" s="6">
        <f>J67</f>
        <v>64.75</v>
      </c>
      <c r="M67" s="5"/>
      <c r="N67" s="5">
        <f>RANK(L67,$L$5:$L$92,0)</f>
        <v>15</v>
      </c>
    </row>
    <row r="68" spans="1:14">
      <c r="A68" s="4">
        <v>241</v>
      </c>
      <c r="B68" s="4" t="s">
        <v>248</v>
      </c>
      <c r="C68" s="4" t="s">
        <v>297</v>
      </c>
      <c r="D68" s="2">
        <v>10.85</v>
      </c>
      <c r="E68" s="2">
        <f t="shared" si="0"/>
        <v>10.85</v>
      </c>
      <c r="F68" s="1">
        <f>RANK(E68,$E$2:$E$91,0)</f>
        <v>27</v>
      </c>
      <c r="G68" s="2">
        <v>12.15</v>
      </c>
      <c r="H68" s="2">
        <f t="shared" si="1"/>
        <v>12.15</v>
      </c>
      <c r="I68" s="1">
        <f>RANK(H68,$H$2:$H$91,0)</f>
        <v>40</v>
      </c>
      <c r="J68" s="2">
        <f t="shared" si="2"/>
        <v>23</v>
      </c>
      <c r="K68" s="2">
        <f t="shared" si="3"/>
        <v>23</v>
      </c>
      <c r="L68" s="2"/>
      <c r="M68" s="5">
        <f>RANK(K68,$K$2:$K$91,0)</f>
        <v>32</v>
      </c>
      <c r="N68" s="11"/>
    </row>
    <row r="69" spans="1:14">
      <c r="A69" s="4">
        <v>242</v>
      </c>
      <c r="B69" s="4" t="s">
        <v>249</v>
      </c>
      <c r="C69" s="4" t="s">
        <v>297</v>
      </c>
      <c r="D69" s="2">
        <v>10.15</v>
      </c>
      <c r="E69" s="2">
        <f t="shared" ref="E69:E91" si="7">D69</f>
        <v>10.15</v>
      </c>
      <c r="F69" s="1">
        <f>RANK(E69,$E$2:$E$91,0)</f>
        <v>50</v>
      </c>
      <c r="G69" s="2">
        <v>12</v>
      </c>
      <c r="H69" s="2">
        <f t="shared" ref="H69:H91" si="8">G69</f>
        <v>12</v>
      </c>
      <c r="I69" s="1">
        <f>RANK(H69,$H$2:$H$91,0)</f>
        <v>44</v>
      </c>
      <c r="J69" s="2">
        <f t="shared" ref="J69:J91" si="9">D69+G69</f>
        <v>22.15</v>
      </c>
      <c r="K69" s="2">
        <f t="shared" ref="K69:K91" si="10">J69</f>
        <v>22.15</v>
      </c>
      <c r="L69" s="2"/>
      <c r="M69" s="5">
        <f>RANK(K69,$K$2:$K$91,0)</f>
        <v>47</v>
      </c>
      <c r="N69" s="11"/>
    </row>
    <row r="70" spans="1:14">
      <c r="A70" s="4">
        <v>243</v>
      </c>
      <c r="B70" s="4" t="s">
        <v>250</v>
      </c>
      <c r="C70" s="4" t="s">
        <v>297</v>
      </c>
      <c r="D70" s="2">
        <v>9.3000000000000007</v>
      </c>
      <c r="E70" s="2">
        <f t="shared" si="7"/>
        <v>9.3000000000000007</v>
      </c>
      <c r="F70" s="1">
        <f>RANK(E70,$E$2:$E$91,0)</f>
        <v>62</v>
      </c>
      <c r="G70" s="2">
        <v>11.8</v>
      </c>
      <c r="H70" s="2">
        <f t="shared" si="8"/>
        <v>11.8</v>
      </c>
      <c r="I70" s="1">
        <f>RANK(H70,$H$2:$H$91,0)</f>
        <v>54</v>
      </c>
      <c r="J70" s="2">
        <f t="shared" si="9"/>
        <v>21.1</v>
      </c>
      <c r="K70" s="2">
        <f t="shared" si="10"/>
        <v>21.1</v>
      </c>
      <c r="L70" s="2"/>
      <c r="M70" s="5">
        <f>RANK(K70,$K$2:$K$91,0)</f>
        <v>64</v>
      </c>
      <c r="N70" s="11"/>
    </row>
    <row r="71" spans="1:14">
      <c r="A71" s="4">
        <v>244</v>
      </c>
      <c r="B71" s="4" t="s">
        <v>251</v>
      </c>
      <c r="C71" s="4" t="s">
        <v>297</v>
      </c>
      <c r="D71" s="2">
        <v>10.5</v>
      </c>
      <c r="E71" s="2">
        <f t="shared" si="7"/>
        <v>10.5</v>
      </c>
      <c r="F71" s="1">
        <f>RANK(E71,$E$2:$E$91,0)</f>
        <v>41</v>
      </c>
      <c r="G71" s="2">
        <v>12.75</v>
      </c>
      <c r="H71" s="2">
        <f t="shared" si="8"/>
        <v>12.75</v>
      </c>
      <c r="I71" s="1">
        <f>RANK(H71,$H$2:$H$91,0)</f>
        <v>14</v>
      </c>
      <c r="J71" s="2">
        <f t="shared" si="9"/>
        <v>23.25</v>
      </c>
      <c r="K71" s="2">
        <f t="shared" si="10"/>
        <v>23.25</v>
      </c>
      <c r="L71" s="2"/>
      <c r="M71" s="5">
        <f>RANK(K71,$K$2:$K$91,0)</f>
        <v>28</v>
      </c>
      <c r="N71" s="11"/>
    </row>
    <row r="72" spans="1:14" s="8" customFormat="1">
      <c r="A72" s="7"/>
      <c r="B72" s="7" t="s">
        <v>301</v>
      </c>
      <c r="C72" s="7" t="s">
        <v>297</v>
      </c>
      <c r="D72" s="6">
        <f>SUM(D68:D71)-MIN(D68:D71)</f>
        <v>31.499999999999996</v>
      </c>
      <c r="E72" s="2"/>
      <c r="F72" s="1"/>
      <c r="G72" s="6">
        <f>SUM(G68:G71)-MIN(G68:G71)</f>
        <v>36.900000000000006</v>
      </c>
      <c r="H72" s="2"/>
      <c r="I72" s="1"/>
      <c r="J72" s="6">
        <f>D72+G72</f>
        <v>68.400000000000006</v>
      </c>
      <c r="K72" s="2"/>
      <c r="L72" s="6">
        <f>J72</f>
        <v>68.400000000000006</v>
      </c>
      <c r="M72" s="5"/>
      <c r="N72" s="5">
        <f>RANK(L72,$L$5:$L$92,0)</f>
        <v>10</v>
      </c>
    </row>
    <row r="73" spans="1:14">
      <c r="A73" s="4">
        <v>245</v>
      </c>
      <c r="B73" s="4" t="s">
        <v>252</v>
      </c>
      <c r="C73" s="4" t="s">
        <v>298</v>
      </c>
      <c r="D73" s="2">
        <v>9.75</v>
      </c>
      <c r="E73" s="2">
        <f t="shared" si="7"/>
        <v>9.75</v>
      </c>
      <c r="F73" s="1">
        <f>RANK(E73,$E$2:$E$91,0)</f>
        <v>57</v>
      </c>
      <c r="G73" s="2">
        <v>11.95</v>
      </c>
      <c r="H73" s="2">
        <f t="shared" si="8"/>
        <v>11.95</v>
      </c>
      <c r="I73" s="1">
        <f>RANK(H73,$H$2:$H$91,0)</f>
        <v>48</v>
      </c>
      <c r="J73" s="2">
        <f t="shared" si="9"/>
        <v>21.7</v>
      </c>
      <c r="K73" s="2">
        <f t="shared" si="10"/>
        <v>21.7</v>
      </c>
      <c r="L73" s="2"/>
      <c r="M73" s="5">
        <f>RANK(K73,$K$2:$K$91,0)</f>
        <v>56</v>
      </c>
      <c r="N73" s="11"/>
    </row>
    <row r="74" spans="1:14">
      <c r="A74" s="4">
        <v>246</v>
      </c>
      <c r="B74" s="4" t="s">
        <v>253</v>
      </c>
      <c r="C74" s="4" t="s">
        <v>298</v>
      </c>
      <c r="D74" s="2">
        <v>9.0500000000000007</v>
      </c>
      <c r="E74" s="2">
        <f t="shared" si="7"/>
        <v>9.0500000000000007</v>
      </c>
      <c r="F74" s="1">
        <f>RANK(E74,$E$2:$E$91,0)</f>
        <v>67</v>
      </c>
      <c r="G74" s="2">
        <v>11.85</v>
      </c>
      <c r="H74" s="2">
        <f t="shared" si="8"/>
        <v>11.85</v>
      </c>
      <c r="I74" s="1">
        <f>RANK(H74,$H$2:$H$91,0)</f>
        <v>52</v>
      </c>
      <c r="J74" s="2">
        <f t="shared" si="9"/>
        <v>20.9</v>
      </c>
      <c r="K74" s="2">
        <f t="shared" si="10"/>
        <v>20.9</v>
      </c>
      <c r="L74" s="2"/>
      <c r="M74" s="5">
        <f>RANK(K74,$K$2:$K$91,0)</f>
        <v>65</v>
      </c>
      <c r="N74" s="11"/>
    </row>
    <row r="75" spans="1:14">
      <c r="A75" s="4">
        <v>247</v>
      </c>
      <c r="B75" s="4" t="s">
        <v>254</v>
      </c>
      <c r="C75" s="4" t="s">
        <v>298</v>
      </c>
      <c r="D75" s="2">
        <v>6.95</v>
      </c>
      <c r="E75" s="2">
        <f t="shared" si="7"/>
        <v>6.95</v>
      </c>
      <c r="F75" s="1">
        <f>RANK(E75,$E$2:$E$91,0)</f>
        <v>74</v>
      </c>
      <c r="G75" s="2">
        <v>11.85</v>
      </c>
      <c r="H75" s="2">
        <f t="shared" si="8"/>
        <v>11.85</v>
      </c>
      <c r="I75" s="1">
        <f>RANK(H75,$H$2:$H$91,0)</f>
        <v>52</v>
      </c>
      <c r="J75" s="2">
        <f t="shared" si="9"/>
        <v>18.8</v>
      </c>
      <c r="K75" s="2">
        <f t="shared" si="10"/>
        <v>18.8</v>
      </c>
      <c r="L75" s="2"/>
      <c r="M75" s="5">
        <f>RANK(K75,$K$2:$K$91,0)</f>
        <v>71</v>
      </c>
      <c r="N75" s="11"/>
    </row>
    <row r="76" spans="1:14">
      <c r="A76" s="4">
        <v>248</v>
      </c>
      <c r="B76" s="4" t="s">
        <v>255</v>
      </c>
      <c r="C76" s="4" t="s">
        <v>298</v>
      </c>
      <c r="D76" s="2">
        <v>10.25</v>
      </c>
      <c r="E76" s="2">
        <f t="shared" si="7"/>
        <v>10.25</v>
      </c>
      <c r="F76" s="1">
        <f>RANK(E76,$E$2:$E$91,0)</f>
        <v>45</v>
      </c>
      <c r="G76" s="2">
        <v>12</v>
      </c>
      <c r="H76" s="2">
        <f t="shared" si="8"/>
        <v>12</v>
      </c>
      <c r="I76" s="1">
        <f>RANK(H76,$H$2:$H$91,0)</f>
        <v>44</v>
      </c>
      <c r="J76" s="2">
        <f t="shared" si="9"/>
        <v>22.25</v>
      </c>
      <c r="K76" s="2">
        <f t="shared" si="10"/>
        <v>22.25</v>
      </c>
      <c r="L76" s="2"/>
      <c r="M76" s="5">
        <f>RANK(K76,$K$2:$K$91,0)</f>
        <v>45</v>
      </c>
      <c r="N76" s="11"/>
    </row>
    <row r="77" spans="1:14" s="8" customFormat="1">
      <c r="A77" s="7"/>
      <c r="B77" s="7" t="s">
        <v>301</v>
      </c>
      <c r="C77" s="7" t="s">
        <v>298</v>
      </c>
      <c r="D77" s="6">
        <f>SUM(D73:D76)-MIN(D73:D76)</f>
        <v>29.05</v>
      </c>
      <c r="E77" s="2"/>
      <c r="F77" s="1"/>
      <c r="G77" s="6">
        <f>SUM(G73:G76)-MIN(G73:G76)</f>
        <v>35.799999999999997</v>
      </c>
      <c r="H77" s="2"/>
      <c r="I77" s="1"/>
      <c r="J77" s="6">
        <f>D77+G77</f>
        <v>64.849999999999994</v>
      </c>
      <c r="K77" s="2"/>
      <c r="L77" s="6">
        <f>J77</f>
        <v>64.849999999999994</v>
      </c>
      <c r="M77" s="5"/>
      <c r="N77" s="5">
        <f>RANK(L77,$L$5:$L$92,0)</f>
        <v>14</v>
      </c>
    </row>
    <row r="78" spans="1:14">
      <c r="A78" s="4">
        <v>249</v>
      </c>
      <c r="B78" s="4" t="s">
        <v>256</v>
      </c>
      <c r="C78" s="4" t="s">
        <v>181</v>
      </c>
      <c r="D78" s="2">
        <v>10.75</v>
      </c>
      <c r="E78" s="2">
        <f t="shared" si="7"/>
        <v>10.75</v>
      </c>
      <c r="F78" s="1">
        <f>RANK(E78,$E$2:$E$91,0)</f>
        <v>30</v>
      </c>
      <c r="G78" s="2">
        <v>11.7</v>
      </c>
      <c r="H78" s="2">
        <f t="shared" si="8"/>
        <v>11.7</v>
      </c>
      <c r="I78" s="1">
        <f>RANK(H78,$H$2:$H$91,0)</f>
        <v>59</v>
      </c>
      <c r="J78" s="2">
        <f t="shared" si="9"/>
        <v>22.45</v>
      </c>
      <c r="K78" s="2">
        <f t="shared" si="10"/>
        <v>22.45</v>
      </c>
      <c r="L78" s="2"/>
      <c r="M78" s="5">
        <f>RANK(K78,$K$2:$K$91,0)</f>
        <v>42</v>
      </c>
      <c r="N78" s="11"/>
    </row>
    <row r="79" spans="1:14">
      <c r="A79" s="4">
        <v>250</v>
      </c>
      <c r="B79" s="4" t="s">
        <v>257</v>
      </c>
      <c r="C79" s="4" t="s">
        <v>307</v>
      </c>
      <c r="D79" s="2">
        <v>10.35</v>
      </c>
      <c r="E79" s="2">
        <f t="shared" si="7"/>
        <v>10.35</v>
      </c>
      <c r="F79" s="1">
        <f>RANK(E79,$E$2:$E$91,0)</f>
        <v>44</v>
      </c>
      <c r="G79" s="2">
        <v>8</v>
      </c>
      <c r="H79" s="2">
        <f t="shared" si="8"/>
        <v>8</v>
      </c>
      <c r="I79" s="1">
        <f>RANK(H79,$H$2:$H$91,0)</f>
        <v>72</v>
      </c>
      <c r="J79" s="2">
        <f t="shared" si="9"/>
        <v>18.350000000000001</v>
      </c>
      <c r="K79" s="2">
        <f t="shared" si="10"/>
        <v>18.350000000000001</v>
      </c>
      <c r="L79" s="2"/>
      <c r="M79" s="5">
        <f>RANK(K79,$K$2:$K$91,0)</f>
        <v>72</v>
      </c>
      <c r="N79" s="11"/>
    </row>
    <row r="80" spans="1:14">
      <c r="A80" s="4">
        <v>251</v>
      </c>
      <c r="B80" s="4" t="s">
        <v>258</v>
      </c>
      <c r="C80" s="4" t="s">
        <v>307</v>
      </c>
      <c r="D80" s="2">
        <v>8.1999999999999993</v>
      </c>
      <c r="E80" s="2">
        <f t="shared" si="7"/>
        <v>8.1999999999999993</v>
      </c>
      <c r="F80" s="1">
        <f>RANK(E80,$E$2:$E$91,0)</f>
        <v>72</v>
      </c>
      <c r="G80" s="2">
        <v>11.15</v>
      </c>
      <c r="H80" s="2">
        <f t="shared" si="8"/>
        <v>11.15</v>
      </c>
      <c r="I80" s="1">
        <f>RANK(H80,$H$2:$H$91,0)</f>
        <v>71</v>
      </c>
      <c r="J80" s="2">
        <f t="shared" si="9"/>
        <v>19.350000000000001</v>
      </c>
      <c r="K80" s="2">
        <f t="shared" si="10"/>
        <v>19.350000000000001</v>
      </c>
      <c r="L80" s="2"/>
      <c r="M80" s="5">
        <f>RANK(K80,$K$2:$K$91,0)</f>
        <v>70</v>
      </c>
      <c r="N80" s="11"/>
    </row>
    <row r="81" spans="1:14">
      <c r="A81" s="4">
        <v>252</v>
      </c>
      <c r="B81" s="4" t="s">
        <v>259</v>
      </c>
      <c r="C81" s="4" t="s">
        <v>307</v>
      </c>
      <c r="D81" s="2">
        <v>8.9</v>
      </c>
      <c r="E81" s="2">
        <f t="shared" si="7"/>
        <v>8.9</v>
      </c>
      <c r="F81" s="1">
        <f>RANK(E81,$E$2:$E$91,0)</f>
        <v>70</v>
      </c>
      <c r="G81" s="2">
        <v>12.35</v>
      </c>
      <c r="H81" s="2">
        <f t="shared" si="8"/>
        <v>12.35</v>
      </c>
      <c r="I81" s="1">
        <f>RANK(H81,$H$2:$H$91,0)</f>
        <v>32</v>
      </c>
      <c r="J81" s="2">
        <f t="shared" si="9"/>
        <v>21.25</v>
      </c>
      <c r="K81" s="2">
        <f t="shared" si="10"/>
        <v>21.25</v>
      </c>
      <c r="L81" s="2"/>
      <c r="M81" s="5">
        <f>RANK(K81,$K$2:$K$91,0)</f>
        <v>61</v>
      </c>
      <c r="N81" s="11"/>
    </row>
    <row r="82" spans="1:14">
      <c r="A82" s="4">
        <v>253</v>
      </c>
      <c r="B82" s="4" t="s">
        <v>260</v>
      </c>
      <c r="C82" s="4" t="s">
        <v>307</v>
      </c>
      <c r="D82" s="2">
        <v>9.1999999999999993</v>
      </c>
      <c r="E82" s="2">
        <f t="shared" si="7"/>
        <v>9.1999999999999993</v>
      </c>
      <c r="F82" s="1">
        <f>RANK(E82,$E$2:$E$91,0)</f>
        <v>65</v>
      </c>
      <c r="G82" s="2">
        <v>11.6</v>
      </c>
      <c r="H82" s="2">
        <f t="shared" si="8"/>
        <v>11.6</v>
      </c>
      <c r="I82" s="1">
        <f>RANK(H82,$H$2:$H$91,0)</f>
        <v>65</v>
      </c>
      <c r="J82" s="2">
        <f t="shared" si="9"/>
        <v>20.799999999999997</v>
      </c>
      <c r="K82" s="2">
        <f t="shared" si="10"/>
        <v>20.799999999999997</v>
      </c>
      <c r="L82" s="2"/>
      <c r="M82" s="5">
        <f>RANK(K82,$K$2:$K$91,0)</f>
        <v>66</v>
      </c>
      <c r="N82" s="11"/>
    </row>
    <row r="83" spans="1:14" s="8" customFormat="1">
      <c r="A83" s="7"/>
      <c r="B83" s="7" t="s">
        <v>301</v>
      </c>
      <c r="C83" s="7" t="s">
        <v>307</v>
      </c>
      <c r="D83" s="6">
        <f>SUM(D79:D82)-MIN(D79:D82)</f>
        <v>28.449999999999992</v>
      </c>
      <c r="E83" s="2"/>
      <c r="F83" s="1"/>
      <c r="G83" s="6">
        <f>SUM(G79:G82)-MIN(G79:G82)</f>
        <v>35.1</v>
      </c>
      <c r="H83" s="2"/>
      <c r="I83" s="1"/>
      <c r="J83" s="6">
        <f>D83+G83</f>
        <v>63.55</v>
      </c>
      <c r="K83" s="2"/>
      <c r="L83" s="6">
        <f>J83</f>
        <v>63.55</v>
      </c>
      <c r="M83" s="5"/>
      <c r="N83" s="5">
        <f>RANK(L83,$L$5:$L$92,0)</f>
        <v>17</v>
      </c>
    </row>
    <row r="84" spans="1:14">
      <c r="A84" s="4">
        <v>254</v>
      </c>
      <c r="B84" s="4" t="s">
        <v>261</v>
      </c>
      <c r="C84" s="4" t="s">
        <v>302</v>
      </c>
      <c r="D84" s="2">
        <v>10</v>
      </c>
      <c r="E84" s="2">
        <f t="shared" si="7"/>
        <v>10</v>
      </c>
      <c r="F84" s="1">
        <f>RANK(E84,$E$2:$E$91,0)</f>
        <v>53</v>
      </c>
      <c r="G84" s="2">
        <v>12</v>
      </c>
      <c r="H84" s="2">
        <f t="shared" si="8"/>
        <v>12</v>
      </c>
      <c r="I84" s="1">
        <f>RANK(H84,$H$2:$H$91,0)</f>
        <v>44</v>
      </c>
      <c r="J84" s="2">
        <f t="shared" si="9"/>
        <v>22</v>
      </c>
      <c r="K84" s="2">
        <f t="shared" si="10"/>
        <v>22</v>
      </c>
      <c r="L84" s="2"/>
      <c r="M84" s="5">
        <f>RANK(K84,$K$2:$K$91,0)</f>
        <v>51</v>
      </c>
      <c r="N84" s="11"/>
    </row>
    <row r="85" spans="1:14">
      <c r="A85" s="4">
        <v>255</v>
      </c>
      <c r="B85" s="4" t="s">
        <v>262</v>
      </c>
      <c r="C85" s="4" t="s">
        <v>302</v>
      </c>
      <c r="D85" s="2">
        <v>10.199999999999999</v>
      </c>
      <c r="E85" s="2">
        <f t="shared" si="7"/>
        <v>10.199999999999999</v>
      </c>
      <c r="F85" s="1">
        <f>RANK(E85,$E$2:$E$91,0)</f>
        <v>47</v>
      </c>
      <c r="G85" s="2">
        <v>11.7</v>
      </c>
      <c r="H85" s="2">
        <f t="shared" si="8"/>
        <v>11.7</v>
      </c>
      <c r="I85" s="1">
        <f>RANK(H85,$H$2:$H$91,0)</f>
        <v>59</v>
      </c>
      <c r="J85" s="2">
        <f t="shared" si="9"/>
        <v>21.9</v>
      </c>
      <c r="K85" s="2">
        <f t="shared" si="10"/>
        <v>21.9</v>
      </c>
      <c r="L85" s="2"/>
      <c r="M85" s="5">
        <f>RANK(K85,$K$2:$K$91,0)</f>
        <v>53</v>
      </c>
      <c r="N85" s="11"/>
    </row>
    <row r="86" spans="1:14">
      <c r="A86" s="4">
        <v>256</v>
      </c>
      <c r="B86" s="4" t="s">
        <v>263</v>
      </c>
      <c r="C86" s="4" t="s">
        <v>302</v>
      </c>
      <c r="D86" s="2">
        <v>10.199999999999999</v>
      </c>
      <c r="E86" s="2">
        <f t="shared" si="7"/>
        <v>10.199999999999999</v>
      </c>
      <c r="F86" s="1">
        <f>RANK(E86,$E$2:$E$91,0)</f>
        <v>47</v>
      </c>
      <c r="G86" s="2">
        <v>12.35</v>
      </c>
      <c r="H86" s="2">
        <f t="shared" si="8"/>
        <v>12.35</v>
      </c>
      <c r="I86" s="1">
        <f>RANK(H86,$H$2:$H$91,0)</f>
        <v>32</v>
      </c>
      <c r="J86" s="2">
        <f t="shared" si="9"/>
        <v>22.549999999999997</v>
      </c>
      <c r="K86" s="2">
        <f t="shared" si="10"/>
        <v>22.549999999999997</v>
      </c>
      <c r="L86" s="2"/>
      <c r="M86" s="5">
        <f>RANK(K86,$K$2:$K$91,0)</f>
        <v>40</v>
      </c>
      <c r="N86" s="11"/>
    </row>
    <row r="87" spans="1:14">
      <c r="A87" s="4">
        <v>257</v>
      </c>
      <c r="B87" s="4" t="s">
        <v>264</v>
      </c>
      <c r="C87" s="4" t="s">
        <v>302</v>
      </c>
      <c r="D87" s="2">
        <v>8</v>
      </c>
      <c r="E87" s="2">
        <f t="shared" si="7"/>
        <v>8</v>
      </c>
      <c r="F87" s="1">
        <f>RANK(E87,$E$2:$E$91,0)</f>
        <v>73</v>
      </c>
      <c r="G87" s="2">
        <v>8</v>
      </c>
      <c r="H87" s="2">
        <f t="shared" si="8"/>
        <v>8</v>
      </c>
      <c r="I87" s="1">
        <f>RANK(H87,$H$2:$H$91,0)</f>
        <v>72</v>
      </c>
      <c r="J87" s="2">
        <f t="shared" si="9"/>
        <v>16</v>
      </c>
      <c r="K87" s="2">
        <f t="shared" si="10"/>
        <v>16</v>
      </c>
      <c r="L87" s="2"/>
      <c r="M87" s="5">
        <f>RANK(K87,$K$2:$K$91,0)</f>
        <v>74</v>
      </c>
      <c r="N87" s="11"/>
    </row>
    <row r="88" spans="1:14" s="8" customFormat="1">
      <c r="A88" s="7"/>
      <c r="B88" s="7" t="s">
        <v>301</v>
      </c>
      <c r="C88" s="7" t="s">
        <v>302</v>
      </c>
      <c r="D88" s="6">
        <f>SUM(D84:D87)-MIN(D84:D87)</f>
        <v>30.4</v>
      </c>
      <c r="E88" s="2"/>
      <c r="F88" s="1"/>
      <c r="G88" s="6">
        <f>SUM(G84:G87)-MIN(G84:G87)</f>
        <v>36.049999999999997</v>
      </c>
      <c r="H88" s="2"/>
      <c r="I88" s="1"/>
      <c r="J88" s="6">
        <f>D88+G88</f>
        <v>66.449999999999989</v>
      </c>
      <c r="K88" s="2"/>
      <c r="L88" s="6">
        <f>J88</f>
        <v>66.449999999999989</v>
      </c>
      <c r="M88" s="5"/>
      <c r="N88" s="5">
        <f>RANK(L88,$L$5:$L$92,0)</f>
        <v>13</v>
      </c>
    </row>
    <row r="89" spans="1:14">
      <c r="A89" s="4">
        <v>258</v>
      </c>
      <c r="B89" s="4" t="s">
        <v>265</v>
      </c>
      <c r="C89" s="4" t="s">
        <v>315</v>
      </c>
      <c r="D89" s="2">
        <v>10.5</v>
      </c>
      <c r="E89" s="2">
        <f t="shared" si="7"/>
        <v>10.5</v>
      </c>
      <c r="F89" s="1">
        <f>RANK(E89,$E$2:$E$91,0)</f>
        <v>41</v>
      </c>
      <c r="G89" s="2">
        <v>12.3</v>
      </c>
      <c r="H89" s="2">
        <f t="shared" si="8"/>
        <v>12.3</v>
      </c>
      <c r="I89" s="1">
        <f>RANK(H89,$H$2:$H$91,0)</f>
        <v>35</v>
      </c>
      <c r="J89" s="2">
        <f t="shared" si="9"/>
        <v>22.8</v>
      </c>
      <c r="K89" s="2">
        <f t="shared" si="10"/>
        <v>22.8</v>
      </c>
      <c r="L89" s="2"/>
      <c r="M89" s="5">
        <f>RANK(K89,$K$2:$K$91,0)</f>
        <v>36</v>
      </c>
      <c r="N89" s="11"/>
    </row>
    <row r="90" spans="1:14">
      <c r="A90" s="4">
        <v>259</v>
      </c>
      <c r="B90" s="4" t="s">
        <v>266</v>
      </c>
      <c r="C90" s="4" t="s">
        <v>315</v>
      </c>
      <c r="D90" s="2">
        <v>10.9</v>
      </c>
      <c r="E90" s="2">
        <f t="shared" si="7"/>
        <v>10.9</v>
      </c>
      <c r="F90" s="1">
        <f>RANK(E90,$E$2:$E$91,0)</f>
        <v>24</v>
      </c>
      <c r="G90" s="2">
        <v>12.95</v>
      </c>
      <c r="H90" s="2">
        <f t="shared" si="8"/>
        <v>12.95</v>
      </c>
      <c r="I90" s="1">
        <f>RANK(H90,$H$2:$H$91,0)</f>
        <v>7</v>
      </c>
      <c r="J90" s="2">
        <f t="shared" si="9"/>
        <v>23.85</v>
      </c>
      <c r="K90" s="2">
        <f t="shared" si="10"/>
        <v>23.85</v>
      </c>
      <c r="L90" s="2"/>
      <c r="M90" s="5">
        <f>RANK(K90,$K$2:$K$91,0)</f>
        <v>17</v>
      </c>
      <c r="N90" s="11"/>
    </row>
    <row r="91" spans="1:14">
      <c r="A91" s="4">
        <v>260</v>
      </c>
      <c r="B91" s="4" t="s">
        <v>267</v>
      </c>
      <c r="C91" s="4" t="s">
        <v>315</v>
      </c>
      <c r="D91" s="2">
        <v>11.35</v>
      </c>
      <c r="E91" s="2">
        <f t="shared" si="7"/>
        <v>11.35</v>
      </c>
      <c r="F91" s="1">
        <f>RANK(E91,$E$2:$E$91,0)</f>
        <v>15</v>
      </c>
      <c r="G91" s="2">
        <v>12.1</v>
      </c>
      <c r="H91" s="2">
        <f t="shared" si="8"/>
        <v>12.1</v>
      </c>
      <c r="I91" s="1">
        <f>RANK(H91,$H$2:$H$91,0)</f>
        <v>41</v>
      </c>
      <c r="J91" s="2">
        <f t="shared" si="9"/>
        <v>23.45</v>
      </c>
      <c r="K91" s="2">
        <f t="shared" si="10"/>
        <v>23.45</v>
      </c>
      <c r="L91" s="2"/>
      <c r="M91" s="5">
        <f>RANK(K91,$K$2:$K$91,0)</f>
        <v>25</v>
      </c>
      <c r="N91" s="11"/>
    </row>
    <row r="92" spans="1:14" s="18" customFormat="1">
      <c r="A92" s="5"/>
      <c r="B92" s="5" t="s">
        <v>301</v>
      </c>
      <c r="C92" s="7" t="s">
        <v>315</v>
      </c>
      <c r="D92" s="6">
        <f>SUM(D89:D91)</f>
        <v>32.75</v>
      </c>
      <c r="E92" s="2"/>
      <c r="F92" s="1"/>
      <c r="G92" s="6">
        <f>SUM(G89:G91)</f>
        <v>37.35</v>
      </c>
      <c r="H92" s="2"/>
      <c r="I92" s="1"/>
      <c r="J92" s="6">
        <f>D92+G92</f>
        <v>70.099999999999994</v>
      </c>
      <c r="K92" s="2"/>
      <c r="L92" s="6">
        <f>J92</f>
        <v>70.099999999999994</v>
      </c>
      <c r="M92" s="5"/>
      <c r="N92" s="5">
        <f>RANK(L92,$L$5:$L$92,0)</f>
        <v>7</v>
      </c>
    </row>
  </sheetData>
  <pageMargins left="0.70866141732283472" right="0.70866141732283472" top="0.74803149606299213" bottom="0.94488188976377963" header="0.31496062992125984" footer="0.31496062992125984"/>
  <pageSetup paperSize="9" scale="73" fitToHeight="0" orientation="portrait" horizontalDpi="360" verticalDpi="360" r:id="rId1"/>
  <headerFooter>
    <oddHeader>&amp;CUnder 10 Girls Pools</oddHeader>
    <oddFooter>&amp;LKirkcaldy Gymnastics Club Annual Floor and Vault Competition 2017&amp;R&amp;G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5"/>
  <sheetViews>
    <sheetView zoomScaleNormal="100" workbookViewId="0">
      <pane ySplit="1" topLeftCell="A2" activePane="bottomLeft" state="frozen"/>
      <selection pane="bottomLeft" activeCell="B16" sqref="B16"/>
    </sheetView>
  </sheetViews>
  <sheetFormatPr defaultColWidth="9.109375" defaultRowHeight="14.4"/>
  <cols>
    <col min="1" max="1" width="4" style="3" bestFit="1" customWidth="1"/>
    <col min="2" max="2" width="29.109375" style="3" bestFit="1" customWidth="1"/>
    <col min="3" max="3" width="25.6640625" style="3" bestFit="1" customWidth="1"/>
    <col min="4" max="4" width="7.109375" style="37" bestFit="1" customWidth="1"/>
    <col min="5" max="5" width="6.109375" style="3" hidden="1" customWidth="1"/>
    <col min="6" max="6" width="8.88671875" style="3" bestFit="1" customWidth="1"/>
    <col min="7" max="7" width="7.109375" style="37" bestFit="1" customWidth="1"/>
    <col min="8" max="8" width="6.88671875" style="3" hidden="1" customWidth="1"/>
    <col min="9" max="9" width="8.88671875" style="3" bestFit="1" customWidth="1"/>
    <col min="10" max="10" width="14.5546875" style="3" customWidth="1"/>
    <col min="11" max="12" width="6.88671875" style="3" hidden="1" customWidth="1"/>
    <col min="13" max="13" width="11.33203125" style="3" customWidth="1"/>
    <col min="14" max="14" width="10.6640625" style="3" customWidth="1"/>
    <col min="15" max="16384" width="9.109375" style="3"/>
  </cols>
  <sheetData>
    <row r="1" spans="1:14" s="28" customFormat="1" ht="28.2">
      <c r="A1" s="24" t="s">
        <v>292</v>
      </c>
      <c r="B1" s="24" t="s">
        <v>0</v>
      </c>
      <c r="C1" s="24" t="s">
        <v>1</v>
      </c>
      <c r="D1" s="25" t="s">
        <v>2</v>
      </c>
      <c r="E1" s="24"/>
      <c r="F1" s="24" t="s">
        <v>293</v>
      </c>
      <c r="G1" s="25" t="s">
        <v>3</v>
      </c>
      <c r="H1" s="24"/>
      <c r="I1" s="24" t="s">
        <v>293</v>
      </c>
      <c r="J1" s="26" t="s">
        <v>294</v>
      </c>
      <c r="K1" s="26"/>
      <c r="L1" s="26"/>
      <c r="M1" s="26" t="s">
        <v>295</v>
      </c>
      <c r="N1" s="27" t="s">
        <v>296</v>
      </c>
    </row>
    <row r="2" spans="1:14">
      <c r="A2" s="4">
        <v>1</v>
      </c>
      <c r="B2" s="4" t="s">
        <v>4</v>
      </c>
      <c r="C2" s="4" t="s">
        <v>297</v>
      </c>
      <c r="D2" s="2">
        <v>9.35</v>
      </c>
      <c r="E2" s="2">
        <f>D2</f>
        <v>9.35</v>
      </c>
      <c r="F2" s="1">
        <f>RANK(E2,$E$2:$E$75,0)</f>
        <v>36</v>
      </c>
      <c r="G2" s="2">
        <v>12.05</v>
      </c>
      <c r="H2" s="2">
        <f>G2</f>
        <v>12.05</v>
      </c>
      <c r="I2" s="1">
        <f>RANK(H2,$H$2:$H$75,0)</f>
        <v>42</v>
      </c>
      <c r="J2" s="2">
        <f t="shared" ref="J2:J7" si="0">D2+G2</f>
        <v>21.4</v>
      </c>
      <c r="K2" s="2">
        <f>J2</f>
        <v>21.4</v>
      </c>
      <c r="L2" s="2"/>
      <c r="M2" s="5">
        <f>RANK(K2,$K$2:$K$120,0)</f>
        <v>40</v>
      </c>
      <c r="N2" s="5"/>
    </row>
    <row r="3" spans="1:14">
      <c r="A3" s="4">
        <v>2</v>
      </c>
      <c r="B3" s="4" t="s">
        <v>6</v>
      </c>
      <c r="C3" s="4" t="s">
        <v>297</v>
      </c>
      <c r="D3" s="2">
        <v>9.6999999999999993</v>
      </c>
      <c r="E3" s="2">
        <f t="shared" ref="E3:E65" si="1">D3</f>
        <v>9.6999999999999993</v>
      </c>
      <c r="F3" s="1">
        <f>RANK(E3,$E$2:$E$75,0)</f>
        <v>31</v>
      </c>
      <c r="G3" s="2">
        <v>12.15</v>
      </c>
      <c r="H3" s="2">
        <f t="shared" ref="H3:H65" si="2">G3</f>
        <v>12.15</v>
      </c>
      <c r="I3" s="1">
        <f>RANK(H3,$H$2:$H$75,0)</f>
        <v>38</v>
      </c>
      <c r="J3" s="2">
        <f t="shared" si="0"/>
        <v>21.85</v>
      </c>
      <c r="K3" s="2">
        <f>J3</f>
        <v>21.85</v>
      </c>
      <c r="L3" s="2"/>
      <c r="M3" s="5">
        <f>RANK(K3,$K$2:$K$120,0)</f>
        <v>33</v>
      </c>
      <c r="N3" s="5"/>
    </row>
    <row r="4" spans="1:14">
      <c r="A4" s="4">
        <v>3</v>
      </c>
      <c r="B4" s="4" t="s">
        <v>7</v>
      </c>
      <c r="C4" s="4" t="s">
        <v>297</v>
      </c>
      <c r="D4" s="2">
        <v>9.35</v>
      </c>
      <c r="E4" s="2">
        <f t="shared" si="1"/>
        <v>9.35</v>
      </c>
      <c r="F4" s="1">
        <f>RANK(E4,$E$2:$E$75,0)</f>
        <v>36</v>
      </c>
      <c r="G4" s="2">
        <v>12.3</v>
      </c>
      <c r="H4" s="2">
        <f t="shared" si="2"/>
        <v>12.3</v>
      </c>
      <c r="I4" s="1">
        <f>RANK(H4,$H$2:$H$75,0)</f>
        <v>24</v>
      </c>
      <c r="J4" s="2">
        <f t="shared" si="0"/>
        <v>21.65</v>
      </c>
      <c r="K4" s="2">
        <f>J4</f>
        <v>21.65</v>
      </c>
      <c r="L4" s="2"/>
      <c r="M4" s="5">
        <f>RANK(K4,$K$2:$K$120,0)</f>
        <v>36</v>
      </c>
      <c r="N4" s="5"/>
    </row>
    <row r="5" spans="1:14">
      <c r="A5" s="4">
        <v>4</v>
      </c>
      <c r="B5" s="4" t="s">
        <v>8</v>
      </c>
      <c r="C5" s="4" t="s">
        <v>297</v>
      </c>
      <c r="D5" s="2">
        <v>10.8</v>
      </c>
      <c r="E5" s="2">
        <f t="shared" si="1"/>
        <v>10.8</v>
      </c>
      <c r="F5" s="1">
        <f>RANK(E5,$E$2:$E$75,0)</f>
        <v>13</v>
      </c>
      <c r="G5" s="2">
        <v>12.6</v>
      </c>
      <c r="H5" s="2">
        <f t="shared" si="2"/>
        <v>12.6</v>
      </c>
      <c r="I5" s="1">
        <f>RANK(H5,$H$2:$H$75,0)</f>
        <v>12</v>
      </c>
      <c r="J5" s="2">
        <f t="shared" si="0"/>
        <v>23.4</v>
      </c>
      <c r="K5" s="2">
        <f>J5</f>
        <v>23.4</v>
      </c>
      <c r="L5" s="2"/>
      <c r="M5" s="5">
        <f>RANK(K5,$K$2:$K$120,0)</f>
        <v>14</v>
      </c>
      <c r="N5" s="5"/>
    </row>
    <row r="6" spans="1:14" s="8" customFormat="1">
      <c r="A6" s="7"/>
      <c r="B6" s="7" t="s">
        <v>301</v>
      </c>
      <c r="C6" s="7" t="s">
        <v>297</v>
      </c>
      <c r="D6" s="6">
        <f>SUM(D2:D5)-MIN(D2:D5)</f>
        <v>29.85</v>
      </c>
      <c r="E6" s="2"/>
      <c r="F6" s="1"/>
      <c r="G6" s="6">
        <f>SUM(G2:G5)-MIN(G2:G5)</f>
        <v>37.049999999999997</v>
      </c>
      <c r="H6" s="2"/>
      <c r="I6" s="1"/>
      <c r="J6" s="6">
        <f t="shared" si="0"/>
        <v>66.900000000000006</v>
      </c>
      <c r="K6" s="2"/>
      <c r="L6" s="6">
        <f>J6</f>
        <v>66.900000000000006</v>
      </c>
      <c r="M6" s="5"/>
      <c r="N6" s="5">
        <f>RANK(L6,$L$6:$L$75,0)</f>
        <v>8</v>
      </c>
    </row>
    <row r="7" spans="1:14">
      <c r="A7" s="4">
        <v>5</v>
      </c>
      <c r="B7" s="4" t="s">
        <v>9</v>
      </c>
      <c r="C7" s="4" t="s">
        <v>298</v>
      </c>
      <c r="D7" s="35">
        <v>10.1</v>
      </c>
      <c r="E7" s="2">
        <f t="shared" si="1"/>
        <v>10.1</v>
      </c>
      <c r="F7" s="1">
        <f>RANK(E7,$E$2:$E$75,0)</f>
        <v>24</v>
      </c>
      <c r="G7" s="38">
        <v>12.4</v>
      </c>
      <c r="H7" s="2">
        <f t="shared" si="2"/>
        <v>12.4</v>
      </c>
      <c r="I7" s="1">
        <f>RANK(H7,$H$2:$H$75,0)</f>
        <v>20</v>
      </c>
      <c r="J7" s="2">
        <f t="shared" si="0"/>
        <v>22.5</v>
      </c>
      <c r="K7" s="2">
        <f t="shared" ref="K7:K68" si="3">J7</f>
        <v>22.5</v>
      </c>
      <c r="L7" s="11"/>
      <c r="M7" s="5">
        <f>RANK(K7,$K$2:$K$120,0)</f>
        <v>25</v>
      </c>
      <c r="N7" s="11"/>
    </row>
    <row r="8" spans="1:14">
      <c r="A8" s="4">
        <v>6</v>
      </c>
      <c r="B8" s="4" t="s">
        <v>10</v>
      </c>
      <c r="C8" s="4" t="s">
        <v>298</v>
      </c>
      <c r="D8" s="35">
        <v>8.9</v>
      </c>
      <c r="E8" s="2">
        <f t="shared" si="1"/>
        <v>8.9</v>
      </c>
      <c r="F8" s="1">
        <f>RANK(E8,$E$2:$E$75,0)</f>
        <v>43</v>
      </c>
      <c r="G8" s="38">
        <v>12.05</v>
      </c>
      <c r="H8" s="2">
        <f t="shared" si="2"/>
        <v>12.05</v>
      </c>
      <c r="I8" s="1">
        <f>RANK(H8,$H$2:$H$75,0)</f>
        <v>42</v>
      </c>
      <c r="J8" s="2">
        <f t="shared" ref="J8:J70" si="4">D8+G8</f>
        <v>20.950000000000003</v>
      </c>
      <c r="K8" s="2">
        <f t="shared" si="3"/>
        <v>20.950000000000003</v>
      </c>
      <c r="L8" s="11"/>
      <c r="M8" s="5">
        <f>RANK(K8,$K$2:$K$120,0)</f>
        <v>43</v>
      </c>
      <c r="N8" s="11"/>
    </row>
    <row r="9" spans="1:14">
      <c r="A9" s="4">
        <v>7</v>
      </c>
      <c r="B9" s="4" t="s">
        <v>11</v>
      </c>
      <c r="C9" s="4" t="s">
        <v>298</v>
      </c>
      <c r="D9" s="35">
        <v>8.75</v>
      </c>
      <c r="E9" s="2">
        <f t="shared" si="1"/>
        <v>8.75</v>
      </c>
      <c r="F9" s="1">
        <f>RANK(E9,$E$2:$E$75,0)</f>
        <v>44</v>
      </c>
      <c r="G9" s="38">
        <v>12.3</v>
      </c>
      <c r="H9" s="2">
        <f t="shared" si="2"/>
        <v>12.3</v>
      </c>
      <c r="I9" s="1">
        <f>RANK(H9,$H$2:$H$75,0)</f>
        <v>24</v>
      </c>
      <c r="J9" s="2">
        <f t="shared" si="4"/>
        <v>21.05</v>
      </c>
      <c r="K9" s="2">
        <f t="shared" si="3"/>
        <v>21.05</v>
      </c>
      <c r="L9" s="11"/>
      <c r="M9" s="5">
        <f>RANK(K9,$K$2:$K$120,0)</f>
        <v>42</v>
      </c>
      <c r="N9" s="11"/>
    </row>
    <row r="10" spans="1:14">
      <c r="A10" s="4">
        <v>8</v>
      </c>
      <c r="B10" s="4" t="s">
        <v>12</v>
      </c>
      <c r="C10" s="4" t="s">
        <v>298</v>
      </c>
      <c r="D10" s="35">
        <v>9.5500000000000007</v>
      </c>
      <c r="E10" s="2">
        <f t="shared" si="1"/>
        <v>9.5500000000000007</v>
      </c>
      <c r="F10" s="1">
        <f>RANK(E10,$E$2:$E$75,0)</f>
        <v>33</v>
      </c>
      <c r="G10" s="38">
        <v>12.8</v>
      </c>
      <c r="H10" s="2">
        <f t="shared" si="2"/>
        <v>12.8</v>
      </c>
      <c r="I10" s="1">
        <f>RANK(H10,$H$2:$H$75,0)</f>
        <v>8</v>
      </c>
      <c r="J10" s="2">
        <f t="shared" si="4"/>
        <v>22.35</v>
      </c>
      <c r="K10" s="2">
        <f t="shared" si="3"/>
        <v>22.35</v>
      </c>
      <c r="L10" s="11"/>
      <c r="M10" s="5">
        <f>RANK(K10,$K$2:$K$120,0)</f>
        <v>27</v>
      </c>
      <c r="N10" s="11"/>
    </row>
    <row r="11" spans="1:14" s="8" customFormat="1">
      <c r="A11" s="7"/>
      <c r="B11" s="7" t="s">
        <v>301</v>
      </c>
      <c r="C11" s="7" t="s">
        <v>298</v>
      </c>
      <c r="D11" s="6">
        <f>SUM(D7:D10)-MIN(D7:D10)</f>
        <v>28.549999999999997</v>
      </c>
      <c r="E11" s="2"/>
      <c r="F11" s="1"/>
      <c r="G11" s="6">
        <f>SUM(G7:G10)-MIN(G7:G10)</f>
        <v>37.5</v>
      </c>
      <c r="H11" s="2"/>
      <c r="I11" s="1"/>
      <c r="J11" s="6">
        <f>D11+G11</f>
        <v>66.05</v>
      </c>
      <c r="K11" s="2"/>
      <c r="L11" s="6">
        <f>J11</f>
        <v>66.05</v>
      </c>
      <c r="M11" s="5"/>
      <c r="N11" s="5">
        <f>RANK(L11,$L$6:$L$75,0)</f>
        <v>10</v>
      </c>
    </row>
    <row r="12" spans="1:14">
      <c r="A12" s="4">
        <v>9</v>
      </c>
      <c r="B12" s="4" t="s">
        <v>13</v>
      </c>
      <c r="C12" s="4" t="s">
        <v>299</v>
      </c>
      <c r="D12" s="35">
        <v>7.95</v>
      </c>
      <c r="E12" s="2">
        <f t="shared" si="1"/>
        <v>7.95</v>
      </c>
      <c r="F12" s="1">
        <f>RANK(E12,$E$2:$E$75,0)</f>
        <v>50</v>
      </c>
      <c r="G12" s="38">
        <v>12.05</v>
      </c>
      <c r="H12" s="2">
        <f t="shared" si="2"/>
        <v>12.05</v>
      </c>
      <c r="I12" s="1">
        <f>RANK(H12,$H$2:$H$75,0)</f>
        <v>42</v>
      </c>
      <c r="J12" s="2">
        <f t="shared" si="4"/>
        <v>20</v>
      </c>
      <c r="K12" s="2">
        <f t="shared" si="3"/>
        <v>20</v>
      </c>
      <c r="L12" s="11"/>
      <c r="M12" s="5">
        <f>RANK(K12,$K$2:$K$120,0)</f>
        <v>50</v>
      </c>
      <c r="N12" s="11"/>
    </row>
    <row r="13" spans="1:14">
      <c r="A13" s="4">
        <v>10</v>
      </c>
      <c r="B13" s="4" t="s">
        <v>14</v>
      </c>
      <c r="C13" s="4" t="s">
        <v>299</v>
      </c>
      <c r="D13" s="35">
        <v>7.8</v>
      </c>
      <c r="E13" s="2">
        <f t="shared" si="1"/>
        <v>7.8</v>
      </c>
      <c r="F13" s="1">
        <f>RANK(E13,$E$2:$E$75,0)</f>
        <v>52</v>
      </c>
      <c r="G13" s="38">
        <v>12.15</v>
      </c>
      <c r="H13" s="2">
        <f t="shared" si="2"/>
        <v>12.15</v>
      </c>
      <c r="I13" s="1">
        <f>RANK(H13,$H$2:$H$75,0)</f>
        <v>38</v>
      </c>
      <c r="J13" s="2">
        <f t="shared" si="4"/>
        <v>19.95</v>
      </c>
      <c r="K13" s="2">
        <f t="shared" si="3"/>
        <v>19.95</v>
      </c>
      <c r="L13" s="11"/>
      <c r="M13" s="5">
        <f>RANK(K13,$K$2:$K$120,0)</f>
        <v>51</v>
      </c>
      <c r="N13" s="11"/>
    </row>
    <row r="14" spans="1:14">
      <c r="A14" s="4">
        <v>11</v>
      </c>
      <c r="B14" s="4" t="s">
        <v>15</v>
      </c>
      <c r="C14" s="4" t="s">
        <v>299</v>
      </c>
      <c r="D14" s="35">
        <v>6.95</v>
      </c>
      <c r="E14" s="2">
        <f t="shared" si="1"/>
        <v>6.95</v>
      </c>
      <c r="F14" s="1">
        <f>RANK(E14,$E$2:$E$75,0)</f>
        <v>54</v>
      </c>
      <c r="G14" s="38">
        <v>11.8</v>
      </c>
      <c r="H14" s="2">
        <f t="shared" si="2"/>
        <v>11.8</v>
      </c>
      <c r="I14" s="1">
        <f>RANK(H14,$H$2:$H$75,0)</f>
        <v>51</v>
      </c>
      <c r="J14" s="2">
        <f t="shared" si="4"/>
        <v>18.75</v>
      </c>
      <c r="K14" s="2">
        <f t="shared" si="3"/>
        <v>18.75</v>
      </c>
      <c r="L14" s="11"/>
      <c r="M14" s="5">
        <f>RANK(K14,$K$2:$K$120,0)</f>
        <v>54</v>
      </c>
      <c r="N14" s="11"/>
    </row>
    <row r="15" spans="1:14">
      <c r="A15" s="4">
        <v>12</v>
      </c>
      <c r="B15" s="4" t="s">
        <v>16</v>
      </c>
      <c r="C15" s="4" t="s">
        <v>299</v>
      </c>
      <c r="D15" s="35">
        <v>7.8</v>
      </c>
      <c r="E15" s="2">
        <f t="shared" si="1"/>
        <v>7.8</v>
      </c>
      <c r="F15" s="1">
        <f>RANK(E15,$E$2:$E$75,0)</f>
        <v>52</v>
      </c>
      <c r="G15" s="38">
        <v>12</v>
      </c>
      <c r="H15" s="2">
        <f t="shared" si="2"/>
        <v>12</v>
      </c>
      <c r="I15" s="1">
        <f>RANK(H15,$H$2:$H$75,0)</f>
        <v>45</v>
      </c>
      <c r="J15" s="2">
        <f t="shared" si="4"/>
        <v>19.8</v>
      </c>
      <c r="K15" s="2">
        <f t="shared" si="3"/>
        <v>19.8</v>
      </c>
      <c r="L15" s="11"/>
      <c r="M15" s="5">
        <f>RANK(K15,$K$2:$K$120,0)</f>
        <v>53</v>
      </c>
      <c r="N15" s="11"/>
    </row>
    <row r="16" spans="1:14" s="8" customFormat="1">
      <c r="A16" s="7"/>
      <c r="B16" s="7" t="s">
        <v>301</v>
      </c>
      <c r="C16" s="7" t="s">
        <v>299</v>
      </c>
      <c r="D16" s="6">
        <f>SUM(D12:D15)-MIN(D12:D15)</f>
        <v>23.55</v>
      </c>
      <c r="E16" s="2"/>
      <c r="F16" s="1"/>
      <c r="G16" s="6">
        <f>SUM(G12:G15)-MIN(G12:G15)</f>
        <v>36.200000000000003</v>
      </c>
      <c r="H16" s="2"/>
      <c r="I16" s="1"/>
      <c r="J16" s="6">
        <f>D16+G16</f>
        <v>59.75</v>
      </c>
      <c r="K16" s="2"/>
      <c r="L16" s="6">
        <f>J16</f>
        <v>59.75</v>
      </c>
      <c r="M16" s="5"/>
      <c r="N16" s="5">
        <f>RANK(L16,$L$6:$L$75,0)</f>
        <v>15</v>
      </c>
    </row>
    <row r="17" spans="1:14">
      <c r="A17" s="4">
        <v>13</v>
      </c>
      <c r="B17" s="4" t="s">
        <v>17</v>
      </c>
      <c r="C17" s="4" t="s">
        <v>300</v>
      </c>
      <c r="D17" s="35">
        <v>9.1999999999999993</v>
      </c>
      <c r="E17" s="2">
        <f t="shared" si="1"/>
        <v>9.1999999999999993</v>
      </c>
      <c r="F17" s="1">
        <f>RANK(E17,$E$2:$E$75,0)</f>
        <v>39</v>
      </c>
      <c r="G17" s="38">
        <v>12.45</v>
      </c>
      <c r="H17" s="2">
        <f t="shared" si="2"/>
        <v>12.45</v>
      </c>
      <c r="I17" s="1">
        <f>RANK(H17,$H$2:$H$75,0)</f>
        <v>18</v>
      </c>
      <c r="J17" s="2">
        <f t="shared" si="4"/>
        <v>21.65</v>
      </c>
      <c r="K17" s="2">
        <f t="shared" si="3"/>
        <v>21.65</v>
      </c>
      <c r="L17" s="11"/>
      <c r="M17" s="5">
        <f>RANK(K17,$K$2:$K$120,0)</f>
        <v>36</v>
      </c>
      <c r="N17" s="11"/>
    </row>
    <row r="18" spans="1:14">
      <c r="A18" s="4">
        <v>14</v>
      </c>
      <c r="B18" s="4" t="s">
        <v>18</v>
      </c>
      <c r="C18" s="4" t="s">
        <v>300</v>
      </c>
      <c r="D18" s="35">
        <v>9.5</v>
      </c>
      <c r="E18" s="2">
        <f t="shared" si="1"/>
        <v>9.5</v>
      </c>
      <c r="F18" s="1">
        <f>RANK(E18,$E$2:$E$75,0)</f>
        <v>34</v>
      </c>
      <c r="G18" s="38">
        <v>12.35</v>
      </c>
      <c r="H18" s="2">
        <f t="shared" si="2"/>
        <v>12.35</v>
      </c>
      <c r="I18" s="1">
        <f>RANK(H18,$H$2:$H$75,0)</f>
        <v>23</v>
      </c>
      <c r="J18" s="2">
        <f t="shared" si="4"/>
        <v>21.85</v>
      </c>
      <c r="K18" s="2">
        <f t="shared" si="3"/>
        <v>21.85</v>
      </c>
      <c r="L18" s="11"/>
      <c r="M18" s="5">
        <f>RANK(K18,$K$2:$K$120,0)</f>
        <v>33</v>
      </c>
      <c r="N18" s="11"/>
    </row>
    <row r="19" spans="1:14">
      <c r="A19" s="4">
        <v>15</v>
      </c>
      <c r="B19" s="4" t="s">
        <v>333</v>
      </c>
      <c r="C19" s="4" t="s">
        <v>300</v>
      </c>
      <c r="D19" s="35"/>
      <c r="E19" s="2">
        <f t="shared" si="1"/>
        <v>0</v>
      </c>
      <c r="F19" s="1">
        <f>RANK(E19,$E$2:$E$75,0)</f>
        <v>57</v>
      </c>
      <c r="G19" s="38"/>
      <c r="H19" s="2">
        <f t="shared" si="2"/>
        <v>0</v>
      </c>
      <c r="I19" s="1">
        <f>RANK(H19,$H$2:$H$75,0)</f>
        <v>57</v>
      </c>
      <c r="J19" s="2">
        <f t="shared" si="4"/>
        <v>0</v>
      </c>
      <c r="K19" s="2">
        <f t="shared" si="3"/>
        <v>0</v>
      </c>
      <c r="L19" s="11"/>
      <c r="M19" s="5">
        <f>RANK(K19,$K$2:$K$120,0)</f>
        <v>57</v>
      </c>
      <c r="N19" s="11"/>
    </row>
    <row r="20" spans="1:14">
      <c r="A20" s="4">
        <v>16</v>
      </c>
      <c r="B20" s="4" t="s">
        <v>19</v>
      </c>
      <c r="C20" s="4" t="s">
        <v>300</v>
      </c>
      <c r="D20" s="35">
        <v>9.15</v>
      </c>
      <c r="E20" s="2">
        <f t="shared" si="1"/>
        <v>9.15</v>
      </c>
      <c r="F20" s="1">
        <f>RANK(E20,$E$2:$E$75,0)</f>
        <v>40</v>
      </c>
      <c r="G20" s="38">
        <v>12.6</v>
      </c>
      <c r="H20" s="2">
        <f t="shared" si="2"/>
        <v>12.6</v>
      </c>
      <c r="I20" s="1">
        <f>RANK(H20,$H$2:$H$75,0)</f>
        <v>12</v>
      </c>
      <c r="J20" s="2">
        <f t="shared" si="4"/>
        <v>21.75</v>
      </c>
      <c r="K20" s="2">
        <f t="shared" si="3"/>
        <v>21.75</v>
      </c>
      <c r="L20" s="11"/>
      <c r="M20" s="5">
        <f>RANK(K20,$K$2:$K$120,0)</f>
        <v>35</v>
      </c>
      <c r="N20" s="11"/>
    </row>
    <row r="21" spans="1:14" s="8" customFormat="1">
      <c r="A21" s="12"/>
      <c r="B21" s="10" t="s">
        <v>301</v>
      </c>
      <c r="C21" s="10" t="s">
        <v>300</v>
      </c>
      <c r="D21" s="6">
        <f>SUM(D17:D20)</f>
        <v>27.85</v>
      </c>
      <c r="E21" s="2"/>
      <c r="F21" s="1"/>
      <c r="G21" s="6">
        <f>SUM(G17:G20)</f>
        <v>37.4</v>
      </c>
      <c r="H21" s="2"/>
      <c r="I21" s="1"/>
      <c r="J21" s="6">
        <f>D21+G21</f>
        <v>65.25</v>
      </c>
      <c r="K21" s="2"/>
      <c r="L21" s="6">
        <f>J21</f>
        <v>65.25</v>
      </c>
      <c r="M21" s="5"/>
      <c r="N21" s="5">
        <f>RANK(L21,$L$6:$L$75,0)</f>
        <v>11</v>
      </c>
    </row>
    <row r="22" spans="1:14">
      <c r="A22" s="4">
        <v>17</v>
      </c>
      <c r="B22" s="4" t="s">
        <v>20</v>
      </c>
      <c r="C22" s="4" t="s">
        <v>302</v>
      </c>
      <c r="D22" s="35">
        <v>10.95</v>
      </c>
      <c r="E22" s="2">
        <f t="shared" si="1"/>
        <v>10.95</v>
      </c>
      <c r="F22" s="1">
        <f>RANK(E22,$E$2:$E$75,0)</f>
        <v>9</v>
      </c>
      <c r="G22" s="38">
        <v>12.5</v>
      </c>
      <c r="H22" s="2">
        <f t="shared" si="2"/>
        <v>12.5</v>
      </c>
      <c r="I22" s="1">
        <f>RANK(H22,$H$2:$H$75,0)</f>
        <v>16</v>
      </c>
      <c r="J22" s="2">
        <f t="shared" si="4"/>
        <v>23.45</v>
      </c>
      <c r="K22" s="2">
        <f t="shared" si="3"/>
        <v>23.45</v>
      </c>
      <c r="L22" s="11"/>
      <c r="M22" s="5">
        <f>RANK(K22,$K$2:$K$120,0)</f>
        <v>13</v>
      </c>
      <c r="N22" s="11"/>
    </row>
    <row r="23" spans="1:14">
      <c r="A23" s="4">
        <v>18</v>
      </c>
      <c r="B23" s="4" t="s">
        <v>22</v>
      </c>
      <c r="C23" s="4" t="s">
        <v>302</v>
      </c>
      <c r="D23" s="35">
        <v>10.1</v>
      </c>
      <c r="E23" s="2">
        <f t="shared" si="1"/>
        <v>10.1</v>
      </c>
      <c r="F23" s="1">
        <f>RANK(E23,$E$2:$E$75,0)</f>
        <v>24</v>
      </c>
      <c r="G23" s="38">
        <v>12.3</v>
      </c>
      <c r="H23" s="2">
        <f t="shared" si="2"/>
        <v>12.3</v>
      </c>
      <c r="I23" s="1">
        <f>RANK(H23,$H$2:$H$75,0)</f>
        <v>24</v>
      </c>
      <c r="J23" s="2">
        <f t="shared" si="4"/>
        <v>22.4</v>
      </c>
      <c r="K23" s="2">
        <f t="shared" si="3"/>
        <v>22.4</v>
      </c>
      <c r="L23" s="11"/>
      <c r="M23" s="5">
        <f>RANK(K23,$K$2:$K$120,0)</f>
        <v>26</v>
      </c>
      <c r="N23" s="11"/>
    </row>
    <row r="24" spans="1:14">
      <c r="A24" s="4">
        <v>19</v>
      </c>
      <c r="B24" s="4" t="s">
        <v>23</v>
      </c>
      <c r="C24" s="4" t="s">
        <v>302</v>
      </c>
      <c r="D24" s="35">
        <v>9.8000000000000007</v>
      </c>
      <c r="E24" s="2">
        <f t="shared" si="1"/>
        <v>9.8000000000000007</v>
      </c>
      <c r="F24" s="1">
        <f>RANK(E24,$E$2:$E$75,0)</f>
        <v>29</v>
      </c>
      <c r="G24" s="38">
        <v>12.3</v>
      </c>
      <c r="H24" s="2">
        <f t="shared" si="2"/>
        <v>12.3</v>
      </c>
      <c r="I24" s="1">
        <f>RANK(H24,$H$2:$H$75,0)</f>
        <v>24</v>
      </c>
      <c r="J24" s="2">
        <f t="shared" si="4"/>
        <v>22.1</v>
      </c>
      <c r="K24" s="2">
        <f t="shared" si="3"/>
        <v>22.1</v>
      </c>
      <c r="L24" s="11"/>
      <c r="M24" s="5">
        <f>RANK(K24,$K$2:$K$120,0)</f>
        <v>31</v>
      </c>
      <c r="N24" s="11"/>
    </row>
    <row r="25" spans="1:14">
      <c r="A25" s="4">
        <v>20</v>
      </c>
      <c r="B25" s="4" t="s">
        <v>24</v>
      </c>
      <c r="C25" s="4" t="s">
        <v>302</v>
      </c>
      <c r="D25" s="35">
        <v>9.4</v>
      </c>
      <c r="E25" s="2">
        <f>D25</f>
        <v>9.4</v>
      </c>
      <c r="F25" s="1">
        <f>RANK(E25,$E$2:$E$75,0)</f>
        <v>35</v>
      </c>
      <c r="G25" s="38">
        <v>12.85</v>
      </c>
      <c r="H25" s="2">
        <f>G25</f>
        <v>12.85</v>
      </c>
      <c r="I25" s="1">
        <f>RANK(H25,$H$2:$H$75,0)</f>
        <v>7</v>
      </c>
      <c r="J25" s="2">
        <f>D25+G25</f>
        <v>22.25</v>
      </c>
      <c r="K25" s="2">
        <f>J25</f>
        <v>22.25</v>
      </c>
      <c r="L25" s="11"/>
      <c r="M25" s="5">
        <f>RANK(K25,$K$2:$K$120,0)</f>
        <v>29</v>
      </c>
      <c r="N25" s="11"/>
    </row>
    <row r="26" spans="1:14" s="8" customFormat="1">
      <c r="A26" s="7"/>
      <c r="B26" s="7" t="s">
        <v>301</v>
      </c>
      <c r="C26" s="7" t="s">
        <v>302</v>
      </c>
      <c r="D26" s="6">
        <f>SUM(D22:D25)-MIN(D22:D25)</f>
        <v>30.85</v>
      </c>
      <c r="E26" s="2"/>
      <c r="F26" s="1"/>
      <c r="G26" s="6">
        <f>SUM(G22:G25)-MIN(G22:G25)</f>
        <v>37.650000000000006</v>
      </c>
      <c r="H26" s="2"/>
      <c r="I26" s="1"/>
      <c r="J26" s="6">
        <f>D26+G26</f>
        <v>68.5</v>
      </c>
      <c r="K26" s="2"/>
      <c r="L26" s="6">
        <f>J26</f>
        <v>68.5</v>
      </c>
      <c r="M26" s="5"/>
      <c r="N26" s="5">
        <f>RANK(L26,$L$6:$L$75,0)</f>
        <v>7</v>
      </c>
    </row>
    <row r="27" spans="1:14">
      <c r="A27" s="4">
        <v>21</v>
      </c>
      <c r="B27" s="4" t="s">
        <v>25</v>
      </c>
      <c r="C27" s="4" t="s">
        <v>303</v>
      </c>
      <c r="D27" s="35">
        <v>8.3000000000000007</v>
      </c>
      <c r="E27" s="2">
        <f t="shared" si="1"/>
        <v>8.3000000000000007</v>
      </c>
      <c r="F27" s="1">
        <f>RANK(E27,$E$2:$E$75,0)</f>
        <v>48</v>
      </c>
      <c r="G27" s="38">
        <v>12.5</v>
      </c>
      <c r="H27" s="2">
        <f t="shared" si="2"/>
        <v>12.5</v>
      </c>
      <c r="I27" s="1">
        <f>RANK(H27,$H$2:$H$75,0)</f>
        <v>16</v>
      </c>
      <c r="J27" s="2">
        <f t="shared" si="4"/>
        <v>20.8</v>
      </c>
      <c r="K27" s="2">
        <f t="shared" si="3"/>
        <v>20.8</v>
      </c>
      <c r="L27" s="11"/>
      <c r="M27" s="5">
        <f>RANK(K27,$K$2:$K$120,0)</f>
        <v>44</v>
      </c>
      <c r="N27" s="11"/>
    </row>
    <row r="28" spans="1:14">
      <c r="A28" s="4">
        <v>22</v>
      </c>
      <c r="B28" s="4" t="s">
        <v>26</v>
      </c>
      <c r="C28" s="4" t="s">
        <v>303</v>
      </c>
      <c r="D28" s="35">
        <v>8.15</v>
      </c>
      <c r="E28" s="2">
        <f t="shared" si="1"/>
        <v>8.15</v>
      </c>
      <c r="F28" s="1">
        <f>RANK(E28,$E$2:$E$75,0)</f>
        <v>49</v>
      </c>
      <c r="G28" s="38">
        <v>12</v>
      </c>
      <c r="H28" s="2">
        <f t="shared" si="2"/>
        <v>12</v>
      </c>
      <c r="I28" s="1">
        <f>RANK(H28,$H$2:$H$75,0)</f>
        <v>45</v>
      </c>
      <c r="J28" s="2">
        <f t="shared" si="4"/>
        <v>20.149999999999999</v>
      </c>
      <c r="K28" s="2">
        <f t="shared" si="3"/>
        <v>20.149999999999999</v>
      </c>
      <c r="L28" s="11"/>
      <c r="M28" s="5">
        <f>RANK(K28,$K$2:$K$120,0)</f>
        <v>48</v>
      </c>
      <c r="N28" s="11"/>
    </row>
    <row r="29" spans="1:14">
      <c r="A29" s="4">
        <v>24</v>
      </c>
      <c r="B29" s="4" t="s">
        <v>334</v>
      </c>
      <c r="C29" s="4" t="s">
        <v>303</v>
      </c>
      <c r="D29" s="35"/>
      <c r="E29" s="2">
        <f t="shared" si="1"/>
        <v>0</v>
      </c>
      <c r="F29" s="1">
        <f>RANK(E29,$E$2:$E$75,0)</f>
        <v>57</v>
      </c>
      <c r="G29" s="38"/>
      <c r="H29" s="2">
        <f t="shared" si="2"/>
        <v>0</v>
      </c>
      <c r="I29" s="1">
        <f>RANK(H29,$H$2:$H$75,0)</f>
        <v>57</v>
      </c>
      <c r="J29" s="2">
        <f t="shared" si="4"/>
        <v>0</v>
      </c>
      <c r="K29" s="2">
        <f t="shared" si="3"/>
        <v>0</v>
      </c>
      <c r="L29" s="11"/>
      <c r="M29" s="5">
        <f>RANK(K29,$K$2:$K$120,0)</f>
        <v>57</v>
      </c>
      <c r="N29" s="11"/>
    </row>
    <row r="30" spans="1:14">
      <c r="A30" s="4">
        <v>25</v>
      </c>
      <c r="B30" s="4" t="s">
        <v>27</v>
      </c>
      <c r="C30" s="4" t="s">
        <v>303</v>
      </c>
      <c r="D30" s="35">
        <v>9.6</v>
      </c>
      <c r="E30" s="2">
        <f t="shared" si="1"/>
        <v>9.6</v>
      </c>
      <c r="F30" s="1">
        <f>RANK(E30,$E$2:$E$75,0)</f>
        <v>32</v>
      </c>
      <c r="G30" s="38">
        <v>11.9</v>
      </c>
      <c r="H30" s="2">
        <f t="shared" si="2"/>
        <v>11.9</v>
      </c>
      <c r="I30" s="1">
        <f>RANK(H30,$H$2:$H$75,0)</f>
        <v>49</v>
      </c>
      <c r="J30" s="2">
        <f t="shared" si="4"/>
        <v>21.5</v>
      </c>
      <c r="K30" s="2">
        <f t="shared" si="3"/>
        <v>21.5</v>
      </c>
      <c r="L30" s="11"/>
      <c r="M30" s="5">
        <f>RANK(K30,$K$2:$K$120,0)</f>
        <v>38</v>
      </c>
      <c r="N30" s="11"/>
    </row>
    <row r="31" spans="1:14" s="8" customFormat="1">
      <c r="A31" s="7"/>
      <c r="B31" s="7" t="s">
        <v>301</v>
      </c>
      <c r="C31" s="7" t="s">
        <v>303</v>
      </c>
      <c r="D31" s="6">
        <f>SUM(D27:D30)</f>
        <v>26.050000000000004</v>
      </c>
      <c r="E31" s="2"/>
      <c r="F31" s="1"/>
      <c r="G31" s="6">
        <f>SUM(G27:G30)</f>
        <v>36.4</v>
      </c>
      <c r="H31" s="2"/>
      <c r="I31" s="1"/>
      <c r="J31" s="6">
        <f>D31+G31</f>
        <v>62.45</v>
      </c>
      <c r="K31" s="2"/>
      <c r="L31" s="6">
        <f>J31</f>
        <v>62.45</v>
      </c>
      <c r="M31" s="5"/>
      <c r="N31" s="5">
        <f>RANK(L31,$L$6:$L$75,0)</f>
        <v>13</v>
      </c>
    </row>
    <row r="32" spans="1:14">
      <c r="A32" s="4">
        <v>23</v>
      </c>
      <c r="B32" s="4" t="s">
        <v>332</v>
      </c>
      <c r="C32" s="4" t="s">
        <v>21</v>
      </c>
      <c r="D32" s="35"/>
      <c r="E32" s="2">
        <f>D32</f>
        <v>0</v>
      </c>
      <c r="F32" s="1">
        <f>RANK(E32,$E$2:$E$75,0)</f>
        <v>57</v>
      </c>
      <c r="G32" s="38"/>
      <c r="H32" s="2">
        <f>G32</f>
        <v>0</v>
      </c>
      <c r="I32" s="1">
        <f>RANK(H32,$H$2:$H$75,0)</f>
        <v>57</v>
      </c>
      <c r="J32" s="2">
        <f>D32+G32</f>
        <v>0</v>
      </c>
      <c r="K32" s="2">
        <f>J32</f>
        <v>0</v>
      </c>
      <c r="L32" s="11"/>
      <c r="M32" s="5">
        <f>RANK(K32,$K$2:$K$120,0)</f>
        <v>57</v>
      </c>
      <c r="N32" s="11"/>
    </row>
    <row r="33" spans="1:14">
      <c r="A33" s="4">
        <v>26</v>
      </c>
      <c r="B33" s="4" t="s">
        <v>28</v>
      </c>
      <c r="C33" s="4" t="s">
        <v>304</v>
      </c>
      <c r="D33" s="35">
        <v>11.1</v>
      </c>
      <c r="E33" s="2">
        <f t="shared" si="1"/>
        <v>11.1</v>
      </c>
      <c r="F33" s="1">
        <f>RANK(E33,$E$2:$E$75,0)</f>
        <v>8</v>
      </c>
      <c r="G33" s="38">
        <v>13.1</v>
      </c>
      <c r="H33" s="2">
        <f t="shared" si="2"/>
        <v>13.1</v>
      </c>
      <c r="I33" s="1">
        <f>RANK(H33,$H$2:$H$75,0)</f>
        <v>3</v>
      </c>
      <c r="J33" s="2">
        <f t="shared" si="4"/>
        <v>24.2</v>
      </c>
      <c r="K33" s="2">
        <f t="shared" si="3"/>
        <v>24.2</v>
      </c>
      <c r="L33" s="11"/>
      <c r="M33" s="5">
        <f>RANK(K33,$K$2:$K$120,0)</f>
        <v>2</v>
      </c>
      <c r="N33" s="11"/>
    </row>
    <row r="34" spans="1:14">
      <c r="A34" s="4">
        <v>27</v>
      </c>
      <c r="B34" s="4" t="s">
        <v>29</v>
      </c>
      <c r="C34" s="4" t="s">
        <v>304</v>
      </c>
      <c r="D34" s="35">
        <v>9.9499999999999993</v>
      </c>
      <c r="E34" s="2">
        <f t="shared" si="1"/>
        <v>9.9499999999999993</v>
      </c>
      <c r="F34" s="1">
        <f>RANK(E34,$E$2:$E$75,0)</f>
        <v>28</v>
      </c>
      <c r="G34" s="38">
        <v>13.3</v>
      </c>
      <c r="H34" s="2">
        <f t="shared" si="2"/>
        <v>13.3</v>
      </c>
      <c r="I34" s="1">
        <f>RANK(H34,$H$2:$H$75,0)</f>
        <v>1</v>
      </c>
      <c r="J34" s="2">
        <f t="shared" si="4"/>
        <v>23.25</v>
      </c>
      <c r="K34" s="2">
        <f t="shared" si="3"/>
        <v>23.25</v>
      </c>
      <c r="L34" s="11"/>
      <c r="M34" s="5">
        <f>RANK(K34,$K$2:$K$120,0)</f>
        <v>16</v>
      </c>
      <c r="N34" s="11"/>
    </row>
    <row r="35" spans="1:14">
      <c r="A35" s="4">
        <v>28</v>
      </c>
      <c r="B35" s="4" t="s">
        <v>30</v>
      </c>
      <c r="C35" s="4" t="s">
        <v>304</v>
      </c>
      <c r="D35" s="35">
        <v>10.8</v>
      </c>
      <c r="E35" s="2">
        <f t="shared" si="1"/>
        <v>10.8</v>
      </c>
      <c r="F35" s="1">
        <f>RANK(E35,$E$2:$E$75,0)</f>
        <v>13</v>
      </c>
      <c r="G35" s="38">
        <v>13</v>
      </c>
      <c r="H35" s="2">
        <f t="shared" si="2"/>
        <v>13</v>
      </c>
      <c r="I35" s="1">
        <f>RANK(H35,$H$2:$H$75,0)</f>
        <v>4</v>
      </c>
      <c r="J35" s="2">
        <f t="shared" si="4"/>
        <v>23.8</v>
      </c>
      <c r="K35" s="2">
        <f t="shared" si="3"/>
        <v>23.8</v>
      </c>
      <c r="L35" s="11"/>
      <c r="M35" s="5">
        <f>RANK(K35,$K$2:$K$120,0)</f>
        <v>4</v>
      </c>
      <c r="N35" s="11"/>
    </row>
    <row r="36" spans="1:14">
      <c r="A36" s="4">
        <v>29</v>
      </c>
      <c r="B36" s="4" t="s">
        <v>31</v>
      </c>
      <c r="C36" s="4" t="s">
        <v>304</v>
      </c>
      <c r="D36" s="35">
        <v>10.55</v>
      </c>
      <c r="E36" s="2">
        <f t="shared" si="1"/>
        <v>10.55</v>
      </c>
      <c r="F36" s="1">
        <f>RANK(E36,$E$2:$E$75,0)</f>
        <v>19</v>
      </c>
      <c r="G36" s="38">
        <v>12.6</v>
      </c>
      <c r="H36" s="2">
        <f t="shared" si="2"/>
        <v>12.6</v>
      </c>
      <c r="I36" s="1">
        <f>RANK(H36,$H$2:$H$75,0)</f>
        <v>12</v>
      </c>
      <c r="J36" s="2">
        <f t="shared" si="4"/>
        <v>23.15</v>
      </c>
      <c r="K36" s="2">
        <f t="shared" si="3"/>
        <v>23.15</v>
      </c>
      <c r="L36" s="11"/>
      <c r="M36" s="5">
        <f>RANK(K36,$K$2:$K$120,0)</f>
        <v>18</v>
      </c>
      <c r="N36" s="11"/>
    </row>
    <row r="37" spans="1:14" s="8" customFormat="1">
      <c r="A37" s="7"/>
      <c r="B37" s="7" t="s">
        <v>301</v>
      </c>
      <c r="C37" s="7" t="s">
        <v>304</v>
      </c>
      <c r="D37" s="6">
        <f>SUM(D33:D36)-MIN(D33:D36)</f>
        <v>32.450000000000003</v>
      </c>
      <c r="E37" s="2"/>
      <c r="F37" s="1"/>
      <c r="G37" s="6">
        <f>SUM(G33:G36)-MIN(G33:G36)</f>
        <v>39.4</v>
      </c>
      <c r="H37" s="2"/>
      <c r="I37" s="1"/>
      <c r="J37" s="6">
        <f>D37+G37</f>
        <v>71.849999999999994</v>
      </c>
      <c r="K37" s="2"/>
      <c r="L37" s="6">
        <f>J37</f>
        <v>71.849999999999994</v>
      </c>
      <c r="M37" s="5"/>
      <c r="N37" s="5">
        <f>RANK(L37,$L$6:$L$75,0)</f>
        <v>2</v>
      </c>
    </row>
    <row r="38" spans="1:14">
      <c r="A38" s="4">
        <v>30</v>
      </c>
      <c r="B38" s="4" t="s">
        <v>32</v>
      </c>
      <c r="C38" s="4" t="s">
        <v>305</v>
      </c>
      <c r="D38" s="35">
        <v>9.8000000000000007</v>
      </c>
      <c r="E38" s="2">
        <f t="shared" si="1"/>
        <v>9.8000000000000007</v>
      </c>
      <c r="F38" s="1">
        <f>RANK(E38,$E$2:$E$75,0)</f>
        <v>29</v>
      </c>
      <c r="G38" s="38">
        <v>12.15</v>
      </c>
      <c r="H38" s="2">
        <f t="shared" si="2"/>
        <v>12.15</v>
      </c>
      <c r="I38" s="1">
        <f>RANK(H38,$H$2:$H$75,0)</f>
        <v>38</v>
      </c>
      <c r="J38" s="2">
        <f t="shared" si="4"/>
        <v>21.950000000000003</v>
      </c>
      <c r="K38" s="2">
        <f t="shared" si="3"/>
        <v>21.950000000000003</v>
      </c>
      <c r="L38" s="11"/>
      <c r="M38" s="5">
        <f>RANK(K38,$K$2:$K$120,0)</f>
        <v>32</v>
      </c>
      <c r="N38" s="11"/>
    </row>
    <row r="39" spans="1:14">
      <c r="A39" s="4">
        <v>31</v>
      </c>
      <c r="B39" s="4" t="s">
        <v>33</v>
      </c>
      <c r="C39" s="4" t="s">
        <v>305</v>
      </c>
      <c r="D39" s="35">
        <v>10.4</v>
      </c>
      <c r="E39" s="2">
        <f t="shared" si="1"/>
        <v>10.4</v>
      </c>
      <c r="F39" s="1">
        <f>RANK(E39,$E$2:$E$75,0)</f>
        <v>21</v>
      </c>
      <c r="G39" s="38">
        <v>12.2</v>
      </c>
      <c r="H39" s="2">
        <f t="shared" si="2"/>
        <v>12.2</v>
      </c>
      <c r="I39" s="1">
        <f>RANK(H39,$H$2:$H$75,0)</f>
        <v>32</v>
      </c>
      <c r="J39" s="2">
        <f t="shared" si="4"/>
        <v>22.6</v>
      </c>
      <c r="K39" s="2">
        <f t="shared" si="3"/>
        <v>22.6</v>
      </c>
      <c r="L39" s="11"/>
      <c r="M39" s="5">
        <f>RANK(K39,$K$2:$K$120,0)</f>
        <v>23</v>
      </c>
      <c r="N39" s="11"/>
    </row>
    <row r="40" spans="1:14">
      <c r="A40" s="4">
        <v>32</v>
      </c>
      <c r="B40" s="4" t="s">
        <v>34</v>
      </c>
      <c r="C40" s="4" t="s">
        <v>305</v>
      </c>
      <c r="D40" s="35">
        <v>9.0500000000000007</v>
      </c>
      <c r="E40" s="2">
        <f t="shared" si="1"/>
        <v>9.0500000000000007</v>
      </c>
      <c r="F40" s="1">
        <f>RANK(E40,$E$2:$E$75,0)</f>
        <v>41</v>
      </c>
      <c r="G40" s="38">
        <v>12.25</v>
      </c>
      <c r="H40" s="2">
        <f t="shared" si="2"/>
        <v>12.25</v>
      </c>
      <c r="I40" s="1">
        <f>RANK(H40,$H$2:$H$75,0)</f>
        <v>30</v>
      </c>
      <c r="J40" s="2">
        <f t="shared" si="4"/>
        <v>21.3</v>
      </c>
      <c r="K40" s="2">
        <f t="shared" si="3"/>
        <v>21.3</v>
      </c>
      <c r="L40" s="11"/>
      <c r="M40" s="5">
        <f>RANK(K40,$K$2:$K$120,0)</f>
        <v>41</v>
      </c>
      <c r="N40" s="11"/>
    </row>
    <row r="41" spans="1:14">
      <c r="A41" s="4">
        <v>33</v>
      </c>
      <c r="B41" s="4" t="s">
        <v>35</v>
      </c>
      <c r="C41" s="4" t="s">
        <v>305</v>
      </c>
      <c r="D41" s="35">
        <v>9.25</v>
      </c>
      <c r="E41" s="2">
        <f t="shared" si="1"/>
        <v>9.25</v>
      </c>
      <c r="F41" s="1">
        <f>RANK(E41,$E$2:$E$75,0)</f>
        <v>38</v>
      </c>
      <c r="G41" s="38">
        <v>12.2</v>
      </c>
      <c r="H41" s="2">
        <f t="shared" si="2"/>
        <v>12.2</v>
      </c>
      <c r="I41" s="1">
        <f>RANK(H41,$H$2:$H$75,0)</f>
        <v>32</v>
      </c>
      <c r="J41" s="2">
        <f t="shared" si="4"/>
        <v>21.45</v>
      </c>
      <c r="K41" s="2">
        <f t="shared" si="3"/>
        <v>21.45</v>
      </c>
      <c r="L41" s="11"/>
      <c r="M41" s="5">
        <f>RANK(K41,$K$2:$K$120,0)</f>
        <v>39</v>
      </c>
      <c r="N41" s="11"/>
    </row>
    <row r="42" spans="1:14" s="8" customFormat="1">
      <c r="A42" s="7"/>
      <c r="B42" s="7" t="s">
        <v>301</v>
      </c>
      <c r="C42" s="7" t="s">
        <v>305</v>
      </c>
      <c r="D42" s="6">
        <f>SUM(D38:D41)-MIN(D38:D41)</f>
        <v>29.45</v>
      </c>
      <c r="E42" s="2"/>
      <c r="F42" s="1"/>
      <c r="G42" s="6">
        <f>SUM(G38:G41)-MIN(G38:G41)</f>
        <v>36.65</v>
      </c>
      <c r="H42" s="2"/>
      <c r="I42" s="1"/>
      <c r="J42" s="6">
        <f>D42+G42</f>
        <v>66.099999999999994</v>
      </c>
      <c r="K42" s="2"/>
      <c r="L42" s="6">
        <f>J42</f>
        <v>66.099999999999994</v>
      </c>
      <c r="M42" s="5"/>
      <c r="N42" s="5">
        <f>RANK(L42,$L$6:$L$75,0)</f>
        <v>9</v>
      </c>
    </row>
    <row r="43" spans="1:14">
      <c r="A43" s="4">
        <v>62</v>
      </c>
      <c r="B43" s="4" t="s">
        <v>65</v>
      </c>
      <c r="C43" s="4" t="s">
        <v>66</v>
      </c>
      <c r="D43" s="35">
        <v>7.9</v>
      </c>
      <c r="E43" s="2">
        <f t="shared" si="1"/>
        <v>7.9</v>
      </c>
      <c r="F43" s="1">
        <f>RANK(E43,$E$2:$E$75,0)</f>
        <v>51</v>
      </c>
      <c r="G43" s="38">
        <v>12</v>
      </c>
      <c r="H43" s="2">
        <f t="shared" si="2"/>
        <v>12</v>
      </c>
      <c r="I43" s="1">
        <f>RANK(H43,$H$2:$H$75,0)</f>
        <v>45</v>
      </c>
      <c r="J43" s="2">
        <f t="shared" si="4"/>
        <v>19.899999999999999</v>
      </c>
      <c r="K43" s="2">
        <f t="shared" si="3"/>
        <v>19.899999999999999</v>
      </c>
      <c r="L43" s="11"/>
      <c r="M43" s="5">
        <f>RANK(K43,$K$2:$K$120,0)</f>
        <v>52</v>
      </c>
      <c r="N43" s="11"/>
    </row>
    <row r="44" spans="1:14">
      <c r="A44" s="4">
        <v>63</v>
      </c>
      <c r="B44" s="4" t="s">
        <v>67</v>
      </c>
      <c r="C44" s="4" t="s">
        <v>306</v>
      </c>
      <c r="D44" s="35">
        <v>10.5</v>
      </c>
      <c r="E44" s="2">
        <f t="shared" si="1"/>
        <v>10.5</v>
      </c>
      <c r="F44" s="1">
        <f>RANK(E44,$E$2:$E$75,0)</f>
        <v>20</v>
      </c>
      <c r="G44" s="38">
        <v>12.2</v>
      </c>
      <c r="H44" s="2">
        <f t="shared" si="2"/>
        <v>12.2</v>
      </c>
      <c r="I44" s="1">
        <f>RANK(H44,$H$2:$H$75,0)</f>
        <v>32</v>
      </c>
      <c r="J44" s="2">
        <f t="shared" si="4"/>
        <v>22.7</v>
      </c>
      <c r="K44" s="2">
        <f t="shared" si="3"/>
        <v>22.7</v>
      </c>
      <c r="L44" s="11"/>
      <c r="M44" s="5">
        <f>RANK(K44,$K$2:$K$120,0)</f>
        <v>22</v>
      </c>
      <c r="N44" s="11"/>
    </row>
    <row r="45" spans="1:14">
      <c r="A45" s="4">
        <v>64</v>
      </c>
      <c r="B45" s="4" t="s">
        <v>68</v>
      </c>
      <c r="C45" s="4" t="s">
        <v>306</v>
      </c>
      <c r="D45" s="35">
        <v>4.4000000000000004</v>
      </c>
      <c r="E45" s="2">
        <f t="shared" si="1"/>
        <v>4.4000000000000004</v>
      </c>
      <c r="F45" s="1">
        <f>RANK(E45,$E$2:$E$75,0)</f>
        <v>56</v>
      </c>
      <c r="G45" s="38">
        <v>11.4</v>
      </c>
      <c r="H45" s="2">
        <f t="shared" si="2"/>
        <v>11.4</v>
      </c>
      <c r="I45" s="1">
        <f>RANK(H45,$H$2:$H$75,0)</f>
        <v>55</v>
      </c>
      <c r="J45" s="2">
        <f t="shared" si="4"/>
        <v>15.8</v>
      </c>
      <c r="K45" s="2">
        <f t="shared" si="3"/>
        <v>15.8</v>
      </c>
      <c r="L45" s="11"/>
      <c r="M45" s="5">
        <f>RANK(K45,$K$2:$K$120,0)</f>
        <v>56</v>
      </c>
      <c r="N45" s="11"/>
    </row>
    <row r="46" spans="1:14">
      <c r="A46" s="4">
        <v>65</v>
      </c>
      <c r="B46" s="4" t="s">
        <v>69</v>
      </c>
      <c r="C46" s="4" t="s">
        <v>306</v>
      </c>
      <c r="D46" s="35">
        <v>8.6</v>
      </c>
      <c r="E46" s="2">
        <f t="shared" si="1"/>
        <v>8.6</v>
      </c>
      <c r="F46" s="1">
        <f>RANK(E46,$E$2:$E$75,0)</f>
        <v>46</v>
      </c>
      <c r="G46" s="38">
        <v>11.55</v>
      </c>
      <c r="H46" s="2">
        <f t="shared" si="2"/>
        <v>11.55</v>
      </c>
      <c r="I46" s="1">
        <f>RANK(H46,$H$2:$H$75,0)</f>
        <v>53</v>
      </c>
      <c r="J46" s="2">
        <f t="shared" si="4"/>
        <v>20.149999999999999</v>
      </c>
      <c r="K46" s="2">
        <f t="shared" si="3"/>
        <v>20.149999999999999</v>
      </c>
      <c r="L46" s="11"/>
      <c r="M46" s="5">
        <f>RANK(K46,$K$2:$K$120,0)</f>
        <v>48</v>
      </c>
      <c r="N46" s="11"/>
    </row>
    <row r="47" spans="1:14">
      <c r="A47" s="4">
        <v>66</v>
      </c>
      <c r="B47" s="4" t="s">
        <v>70</v>
      </c>
      <c r="C47" s="4" t="s">
        <v>306</v>
      </c>
      <c r="D47" s="35">
        <v>8.9499999999999993</v>
      </c>
      <c r="E47" s="2">
        <f t="shared" si="1"/>
        <v>8.9499999999999993</v>
      </c>
      <c r="F47" s="1">
        <f>RANK(E47,$E$2:$E$75,0)</f>
        <v>42</v>
      </c>
      <c r="G47" s="38">
        <v>11.5</v>
      </c>
      <c r="H47" s="2">
        <f t="shared" si="2"/>
        <v>11.5</v>
      </c>
      <c r="I47" s="1">
        <f>RANK(H47,$H$2:$H$75,0)</f>
        <v>54</v>
      </c>
      <c r="J47" s="2">
        <f t="shared" si="4"/>
        <v>20.45</v>
      </c>
      <c r="K47" s="2">
        <f t="shared" si="3"/>
        <v>20.45</v>
      </c>
      <c r="L47" s="11"/>
      <c r="M47" s="5">
        <f>RANK(K47,$K$2:$K$120,0)</f>
        <v>47</v>
      </c>
      <c r="N47" s="11"/>
    </row>
    <row r="48" spans="1:14" s="8" customFormat="1">
      <c r="A48" s="7"/>
      <c r="B48" s="7" t="s">
        <v>301</v>
      </c>
      <c r="C48" s="7" t="s">
        <v>306</v>
      </c>
      <c r="D48" s="6">
        <f>SUM(D44:D47)-MIN(D44:D47)</f>
        <v>28.050000000000004</v>
      </c>
      <c r="E48" s="2"/>
      <c r="F48" s="1"/>
      <c r="G48" s="6">
        <f>SUM(G44:G47)-MIN(G44:G47)</f>
        <v>35.250000000000007</v>
      </c>
      <c r="H48" s="2"/>
      <c r="I48" s="1"/>
      <c r="J48" s="6">
        <f>D48+G48</f>
        <v>63.300000000000011</v>
      </c>
      <c r="K48" s="2"/>
      <c r="L48" s="6">
        <f>J48</f>
        <v>63.300000000000011</v>
      </c>
      <c r="M48" s="5"/>
      <c r="N48" s="5">
        <f>RANK(L48,$L$6:$L$75,0)</f>
        <v>12</v>
      </c>
    </row>
    <row r="49" spans="1:14">
      <c r="A49" s="4">
        <v>67</v>
      </c>
      <c r="B49" s="4" t="s">
        <v>71</v>
      </c>
      <c r="C49" s="4" t="s">
        <v>307</v>
      </c>
      <c r="D49" s="35">
        <v>6.8</v>
      </c>
      <c r="E49" s="2">
        <f t="shared" si="1"/>
        <v>6.8</v>
      </c>
      <c r="F49" s="1">
        <f>RANK(E49,$E$2:$E$75,0)</f>
        <v>55</v>
      </c>
      <c r="G49" s="38">
        <v>11.1</v>
      </c>
      <c r="H49" s="2">
        <f t="shared" si="2"/>
        <v>11.1</v>
      </c>
      <c r="I49" s="1">
        <f>RANK(H49,$H$2:$H$75,0)</f>
        <v>56</v>
      </c>
      <c r="J49" s="2">
        <f t="shared" si="4"/>
        <v>17.899999999999999</v>
      </c>
      <c r="K49" s="2">
        <f t="shared" si="3"/>
        <v>17.899999999999999</v>
      </c>
      <c r="L49" s="11"/>
      <c r="M49" s="5">
        <f>RANK(K49,$K$2:$K$120,0)</f>
        <v>55</v>
      </c>
      <c r="N49" s="11"/>
    </row>
    <row r="50" spans="1:14">
      <c r="A50" s="4">
        <v>68</v>
      </c>
      <c r="B50" s="4" t="s">
        <v>73</v>
      </c>
      <c r="C50" s="4" t="s">
        <v>307</v>
      </c>
      <c r="D50" s="35">
        <v>8.4</v>
      </c>
      <c r="E50" s="2">
        <f t="shared" si="1"/>
        <v>8.4</v>
      </c>
      <c r="F50" s="1">
        <f>RANK(E50,$E$2:$E$75,0)</f>
        <v>47</v>
      </c>
      <c r="G50" s="38">
        <v>12.3</v>
      </c>
      <c r="H50" s="2">
        <f t="shared" si="2"/>
        <v>12.3</v>
      </c>
      <c r="I50" s="1">
        <f>RANK(H50,$H$2:$H$75,0)</f>
        <v>24</v>
      </c>
      <c r="J50" s="2">
        <f t="shared" si="4"/>
        <v>20.700000000000003</v>
      </c>
      <c r="K50" s="2">
        <f t="shared" si="3"/>
        <v>20.700000000000003</v>
      </c>
      <c r="L50" s="11"/>
      <c r="M50" s="5">
        <f>RANK(K50,$K$2:$K$120,0)</f>
        <v>45</v>
      </c>
      <c r="N50" s="11"/>
    </row>
    <row r="51" spans="1:14">
      <c r="A51" s="4">
        <v>69</v>
      </c>
      <c r="B51" s="4" t="s">
        <v>74</v>
      </c>
      <c r="C51" s="4" t="s">
        <v>307</v>
      </c>
      <c r="D51" s="35">
        <v>10.6</v>
      </c>
      <c r="E51" s="2">
        <f t="shared" si="1"/>
        <v>10.6</v>
      </c>
      <c r="F51" s="1">
        <f>RANK(E51,$E$2:$E$75,0)</f>
        <v>17</v>
      </c>
      <c r="G51" s="38">
        <v>12</v>
      </c>
      <c r="H51" s="2">
        <f t="shared" si="2"/>
        <v>12</v>
      </c>
      <c r="I51" s="1">
        <f>RANK(H51,$H$2:$H$75,0)</f>
        <v>45</v>
      </c>
      <c r="J51" s="2">
        <f t="shared" si="4"/>
        <v>22.6</v>
      </c>
      <c r="K51" s="2">
        <f t="shared" si="3"/>
        <v>22.6</v>
      </c>
      <c r="L51" s="11"/>
      <c r="M51" s="5">
        <f>RANK(K51,$K$2:$K$120,0)</f>
        <v>23</v>
      </c>
      <c r="N51" s="11"/>
    </row>
    <row r="52" spans="1:14" s="8" customFormat="1">
      <c r="A52" s="7"/>
      <c r="B52" s="7" t="s">
        <v>301</v>
      </c>
      <c r="C52" s="7" t="s">
        <v>307</v>
      </c>
      <c r="D52" s="6">
        <f>SUM(D49:D51)</f>
        <v>25.799999999999997</v>
      </c>
      <c r="E52" s="2"/>
      <c r="F52" s="1"/>
      <c r="G52" s="6">
        <f>SUM(G49:G51)</f>
        <v>35.4</v>
      </c>
      <c r="H52" s="2"/>
      <c r="I52" s="1"/>
      <c r="J52" s="6">
        <f>D52+G52</f>
        <v>61.199999999999996</v>
      </c>
      <c r="K52" s="2"/>
      <c r="L52" s="6">
        <f>J52</f>
        <v>61.199999999999996</v>
      </c>
      <c r="M52" s="5"/>
      <c r="N52" s="5">
        <f>RANK(L52,$L$6:$L$75,0)</f>
        <v>14</v>
      </c>
    </row>
    <row r="53" spans="1:14">
      <c r="A53" s="4">
        <v>70</v>
      </c>
      <c r="B53" s="4" t="s">
        <v>75</v>
      </c>
      <c r="C53" s="4" t="s">
        <v>308</v>
      </c>
      <c r="D53" s="35">
        <v>11.55</v>
      </c>
      <c r="E53" s="2">
        <f t="shared" si="1"/>
        <v>11.55</v>
      </c>
      <c r="F53" s="1" t="s">
        <v>336</v>
      </c>
      <c r="G53" s="38">
        <v>12.8</v>
      </c>
      <c r="H53" s="2">
        <f t="shared" si="2"/>
        <v>12.8</v>
      </c>
      <c r="I53" s="1">
        <f>RANK(H53,$H$2:$H$75,0)</f>
        <v>8</v>
      </c>
      <c r="J53" s="2">
        <f t="shared" si="4"/>
        <v>24.35</v>
      </c>
      <c r="K53" s="2">
        <f t="shared" si="3"/>
        <v>24.35</v>
      </c>
      <c r="L53" s="11"/>
      <c r="M53" s="5">
        <f>RANK(K53,$K$2:$K$120,0)</f>
        <v>1</v>
      </c>
      <c r="N53" s="11"/>
    </row>
    <row r="54" spans="1:14">
      <c r="A54" s="4">
        <v>71</v>
      </c>
      <c r="B54" s="4" t="s">
        <v>77</v>
      </c>
      <c r="C54" s="4" t="s">
        <v>308</v>
      </c>
      <c r="D54" s="36">
        <v>11.55</v>
      </c>
      <c r="E54" s="2">
        <f t="shared" si="1"/>
        <v>11.55</v>
      </c>
      <c r="F54" s="1" t="s">
        <v>336</v>
      </c>
      <c r="G54" s="38">
        <v>12.2</v>
      </c>
      <c r="H54" s="2">
        <f t="shared" si="2"/>
        <v>12.2</v>
      </c>
      <c r="I54" s="1">
        <f>RANK(H54,$H$2:$H$75,0)</f>
        <v>32</v>
      </c>
      <c r="J54" s="2">
        <f t="shared" si="4"/>
        <v>23.75</v>
      </c>
      <c r="K54" s="2">
        <f t="shared" si="3"/>
        <v>23.75</v>
      </c>
      <c r="L54" s="11"/>
      <c r="M54" s="5">
        <f>RANK(K54,$K$2:$K$120,0)</f>
        <v>5</v>
      </c>
      <c r="N54" s="11"/>
    </row>
    <row r="55" spans="1:14">
      <c r="A55" s="4">
        <v>72</v>
      </c>
      <c r="B55" s="4" t="s">
        <v>78</v>
      </c>
      <c r="C55" s="4" t="s">
        <v>308</v>
      </c>
      <c r="D55" s="36">
        <v>11.15</v>
      </c>
      <c r="E55" s="2">
        <f t="shared" si="1"/>
        <v>11.15</v>
      </c>
      <c r="F55" s="1">
        <f>RANK(E55,$E$2:$E$75,0)</f>
        <v>7</v>
      </c>
      <c r="G55" s="38">
        <v>12.4</v>
      </c>
      <c r="H55" s="2">
        <f t="shared" si="2"/>
        <v>12.4</v>
      </c>
      <c r="I55" s="1">
        <f>RANK(H55,$H$2:$H$75,0)</f>
        <v>20</v>
      </c>
      <c r="J55" s="2">
        <f t="shared" si="4"/>
        <v>23.55</v>
      </c>
      <c r="K55" s="2">
        <f t="shared" si="3"/>
        <v>23.55</v>
      </c>
      <c r="L55" s="11"/>
      <c r="M55" s="5">
        <f>RANK(K55,$K$2:$K$120,0)</f>
        <v>9</v>
      </c>
      <c r="N55" s="11"/>
    </row>
    <row r="56" spans="1:14">
      <c r="A56" s="4">
        <v>73</v>
      </c>
      <c r="B56" s="4" t="s">
        <v>79</v>
      </c>
      <c r="C56" s="4" t="s">
        <v>308</v>
      </c>
      <c r="D56" s="36">
        <v>10.6</v>
      </c>
      <c r="E56" s="2">
        <f t="shared" si="1"/>
        <v>10.6</v>
      </c>
      <c r="F56" s="1">
        <f>RANK(E56,$E$2:$E$75,0)</f>
        <v>17</v>
      </c>
      <c r="G56" s="38">
        <v>12.6</v>
      </c>
      <c r="H56" s="2">
        <f t="shared" si="2"/>
        <v>12.6</v>
      </c>
      <c r="I56" s="1">
        <f>RANK(H56,$H$2:$H$75,0)</f>
        <v>12</v>
      </c>
      <c r="J56" s="2">
        <f t="shared" si="4"/>
        <v>23.2</v>
      </c>
      <c r="K56" s="2">
        <f t="shared" si="3"/>
        <v>23.2</v>
      </c>
      <c r="L56" s="11"/>
      <c r="M56" s="5">
        <f>RANK(K56,$K$2:$K$120,0)</f>
        <v>17</v>
      </c>
      <c r="N56" s="11"/>
    </row>
    <row r="57" spans="1:14" s="8" customFormat="1">
      <c r="A57" s="7"/>
      <c r="B57" s="7" t="s">
        <v>301</v>
      </c>
      <c r="C57" s="7" t="s">
        <v>308</v>
      </c>
      <c r="D57" s="6">
        <f>SUM(D53:D56)-MIN(D53:D56)</f>
        <v>34.25</v>
      </c>
      <c r="E57" s="2"/>
      <c r="F57" s="1"/>
      <c r="G57" s="6">
        <f>SUM(G53:G56)-MIN(G53:G56)</f>
        <v>37.799999999999997</v>
      </c>
      <c r="H57" s="2"/>
      <c r="I57" s="1"/>
      <c r="J57" s="6">
        <f>D57+G57</f>
        <v>72.05</v>
      </c>
      <c r="K57" s="2"/>
      <c r="L57" s="6">
        <f>J57</f>
        <v>72.05</v>
      </c>
      <c r="M57" s="5"/>
      <c r="N57" s="5">
        <f>RANK(L57,$L$6:$L$75,0)</f>
        <v>1</v>
      </c>
    </row>
    <row r="58" spans="1:14">
      <c r="A58" s="4">
        <v>74</v>
      </c>
      <c r="B58" s="4" t="s">
        <v>80</v>
      </c>
      <c r="C58" s="13" t="s">
        <v>76</v>
      </c>
      <c r="D58" s="36">
        <v>11.35</v>
      </c>
      <c r="E58" s="2">
        <f t="shared" si="1"/>
        <v>11.35</v>
      </c>
      <c r="F58" s="1" t="s">
        <v>337</v>
      </c>
      <c r="G58" s="38">
        <v>12.2</v>
      </c>
      <c r="H58" s="2">
        <f t="shared" si="2"/>
        <v>12.2</v>
      </c>
      <c r="I58" s="1">
        <f>RANK(H58,$H$2:$H$75,0)</f>
        <v>32</v>
      </c>
      <c r="J58" s="2">
        <f t="shared" si="4"/>
        <v>23.549999999999997</v>
      </c>
      <c r="K58" s="2">
        <f t="shared" si="3"/>
        <v>23.549999999999997</v>
      </c>
      <c r="L58" s="11"/>
      <c r="M58" s="5">
        <f>RANK(K58,$K$2:$K$120,0)</f>
        <v>11</v>
      </c>
      <c r="N58" s="11"/>
    </row>
    <row r="59" spans="1:14">
      <c r="A59" s="4">
        <v>75</v>
      </c>
      <c r="B59" s="4" t="s">
        <v>81</v>
      </c>
      <c r="C59" s="4" t="s">
        <v>309</v>
      </c>
      <c r="D59" s="35">
        <v>10.85</v>
      </c>
      <c r="E59" s="2">
        <f t="shared" si="1"/>
        <v>10.85</v>
      </c>
      <c r="F59" s="1">
        <f>RANK(E59,$E$2:$E$75,0)</f>
        <v>11</v>
      </c>
      <c r="G59" s="38">
        <v>12.9</v>
      </c>
      <c r="H59" s="2">
        <f t="shared" si="2"/>
        <v>12.9</v>
      </c>
      <c r="I59" s="1">
        <f>RANK(H59,$H$2:$H$75,0)</f>
        <v>5</v>
      </c>
      <c r="J59" s="2">
        <f t="shared" si="4"/>
        <v>23.75</v>
      </c>
      <c r="K59" s="2">
        <f t="shared" si="3"/>
        <v>23.75</v>
      </c>
      <c r="L59" s="11"/>
      <c r="M59" s="5">
        <f>RANK(K59,$K$2:$K$120,0)</f>
        <v>5</v>
      </c>
      <c r="N59" s="11"/>
    </row>
    <row r="60" spans="1:14">
      <c r="A60" s="4">
        <v>76</v>
      </c>
      <c r="B60" s="4" t="s">
        <v>83</v>
      </c>
      <c r="C60" s="4" t="s">
        <v>309</v>
      </c>
      <c r="D60" s="35">
        <v>10.7</v>
      </c>
      <c r="E60" s="2">
        <f t="shared" si="1"/>
        <v>10.7</v>
      </c>
      <c r="F60" s="1">
        <f>RANK(E60,$E$2:$E$75,0)</f>
        <v>15</v>
      </c>
      <c r="G60" s="38">
        <v>12.65</v>
      </c>
      <c r="H60" s="2">
        <f t="shared" si="2"/>
        <v>12.65</v>
      </c>
      <c r="I60" s="1">
        <f>RANK(H60,$H$2:$H$75,0)</f>
        <v>11</v>
      </c>
      <c r="J60" s="2">
        <f t="shared" si="4"/>
        <v>23.35</v>
      </c>
      <c r="K60" s="2">
        <f t="shared" si="3"/>
        <v>23.35</v>
      </c>
      <c r="L60" s="11"/>
      <c r="M60" s="5">
        <f>RANK(K60,$K$2:$K$120,0)</f>
        <v>15</v>
      </c>
      <c r="N60" s="11"/>
    </row>
    <row r="61" spans="1:14">
      <c r="A61" s="4">
        <v>77</v>
      </c>
      <c r="B61" s="4" t="s">
        <v>84</v>
      </c>
      <c r="C61" s="4" t="s">
        <v>309</v>
      </c>
      <c r="D61" s="35">
        <v>11.4</v>
      </c>
      <c r="E61" s="2">
        <f t="shared" si="1"/>
        <v>11.4</v>
      </c>
      <c r="F61" s="1">
        <v>2</v>
      </c>
      <c r="G61" s="38">
        <v>12.45</v>
      </c>
      <c r="H61" s="2">
        <f t="shared" si="2"/>
        <v>12.45</v>
      </c>
      <c r="I61" s="1">
        <f>RANK(H61,$H$2:$H$75,0)</f>
        <v>18</v>
      </c>
      <c r="J61" s="2">
        <f t="shared" si="4"/>
        <v>23.85</v>
      </c>
      <c r="K61" s="2">
        <f t="shared" si="3"/>
        <v>23.85</v>
      </c>
      <c r="L61" s="11"/>
      <c r="M61" s="5">
        <f>RANK(K61,$K$2:$K$120,0)</f>
        <v>3</v>
      </c>
      <c r="N61" s="11"/>
    </row>
    <row r="62" spans="1:14">
      <c r="A62" s="4">
        <v>78</v>
      </c>
      <c r="B62" s="4" t="s">
        <v>85</v>
      </c>
      <c r="C62" s="4" t="s">
        <v>309</v>
      </c>
      <c r="D62" s="35">
        <v>8.6999999999999993</v>
      </c>
      <c r="E62" s="2">
        <f t="shared" si="1"/>
        <v>8.6999999999999993</v>
      </c>
      <c r="F62" s="1">
        <f>RANK(E62,$E$2:$E$75,0)</f>
        <v>45</v>
      </c>
      <c r="G62" s="38">
        <v>11.9</v>
      </c>
      <c r="H62" s="2">
        <f t="shared" si="2"/>
        <v>11.9</v>
      </c>
      <c r="I62" s="1">
        <f>RANK(H62,$H$2:$H$75,0)</f>
        <v>49</v>
      </c>
      <c r="J62" s="2">
        <f t="shared" si="4"/>
        <v>20.6</v>
      </c>
      <c r="K62" s="2">
        <f t="shared" si="3"/>
        <v>20.6</v>
      </c>
      <c r="L62" s="11"/>
      <c r="M62" s="5">
        <f>RANK(K62,$K$2:$K$120,0)</f>
        <v>46</v>
      </c>
      <c r="N62" s="11"/>
    </row>
    <row r="63" spans="1:14" s="8" customFormat="1">
      <c r="A63" s="7"/>
      <c r="B63" s="7" t="s">
        <v>301</v>
      </c>
      <c r="C63" s="7" t="s">
        <v>309</v>
      </c>
      <c r="D63" s="6">
        <f>SUM(D59:D62)-MIN(D59:D62)</f>
        <v>32.949999999999989</v>
      </c>
      <c r="E63" s="2"/>
      <c r="F63" s="1"/>
      <c r="G63" s="6">
        <f>SUM(G59:G62)-MIN(G59:G62)</f>
        <v>38</v>
      </c>
      <c r="H63" s="2"/>
      <c r="I63" s="1"/>
      <c r="J63" s="6">
        <f>D63+G63</f>
        <v>70.949999999999989</v>
      </c>
      <c r="K63" s="2"/>
      <c r="L63" s="6">
        <f>J63</f>
        <v>70.949999999999989</v>
      </c>
      <c r="M63" s="5"/>
      <c r="N63" s="5">
        <f>RANK(L63,$L$6:$L$75,0)</f>
        <v>3</v>
      </c>
    </row>
    <row r="64" spans="1:14">
      <c r="A64" s="4">
        <v>79</v>
      </c>
      <c r="B64" s="4" t="s">
        <v>86</v>
      </c>
      <c r="C64" s="4" t="s">
        <v>310</v>
      </c>
      <c r="D64" s="35">
        <v>11.35</v>
      </c>
      <c r="E64" s="2">
        <f t="shared" si="1"/>
        <v>11.35</v>
      </c>
      <c r="F64" s="1" t="s">
        <v>337</v>
      </c>
      <c r="G64" s="38">
        <v>12.4</v>
      </c>
      <c r="H64" s="2">
        <f t="shared" si="2"/>
        <v>12.4</v>
      </c>
      <c r="I64" s="1">
        <f>RANK(H64,$H$2:$H$75,0)</f>
        <v>20</v>
      </c>
      <c r="J64" s="2">
        <f t="shared" si="4"/>
        <v>23.75</v>
      </c>
      <c r="K64" s="2">
        <f t="shared" si="3"/>
        <v>23.75</v>
      </c>
      <c r="L64" s="11"/>
      <c r="M64" s="5">
        <f>RANK(K64,$K$2:$K$120,0)</f>
        <v>5</v>
      </c>
      <c r="N64" s="11"/>
    </row>
    <row r="65" spans="1:14">
      <c r="A65" s="4">
        <v>80</v>
      </c>
      <c r="B65" s="4" t="s">
        <v>87</v>
      </c>
      <c r="C65" s="4" t="s">
        <v>310</v>
      </c>
      <c r="D65" s="35">
        <v>10.050000000000001</v>
      </c>
      <c r="E65" s="2">
        <f t="shared" si="1"/>
        <v>10.050000000000001</v>
      </c>
      <c r="F65" s="1">
        <f>RANK(E65,$E$2:$E$75,0)</f>
        <v>26</v>
      </c>
      <c r="G65" s="38">
        <v>12.9</v>
      </c>
      <c r="H65" s="2">
        <f t="shared" si="2"/>
        <v>12.9</v>
      </c>
      <c r="I65" s="1">
        <f>RANK(H65,$H$2:$H$75,0)</f>
        <v>5</v>
      </c>
      <c r="J65" s="2">
        <f t="shared" si="4"/>
        <v>22.950000000000003</v>
      </c>
      <c r="K65" s="2">
        <f t="shared" si="3"/>
        <v>22.950000000000003</v>
      </c>
      <c r="L65" s="11"/>
      <c r="M65" s="5">
        <f>RANK(K65,$K$2:$K$120,0)</f>
        <v>19</v>
      </c>
      <c r="N65" s="11"/>
    </row>
    <row r="66" spans="1:14">
      <c r="A66" s="4">
        <v>81</v>
      </c>
      <c r="B66" s="4" t="s">
        <v>88</v>
      </c>
      <c r="C66" s="4" t="s">
        <v>310</v>
      </c>
      <c r="D66" s="35">
        <v>10.3</v>
      </c>
      <c r="E66" s="2">
        <f t="shared" ref="E66:E74" si="5">D66</f>
        <v>10.3</v>
      </c>
      <c r="F66" s="1">
        <f>RANK(E66,$E$2:$E$75,0)</f>
        <v>23</v>
      </c>
      <c r="G66" s="38">
        <v>13.2</v>
      </c>
      <c r="H66" s="2">
        <f t="shared" ref="H66:H74" si="6">G66</f>
        <v>13.2</v>
      </c>
      <c r="I66" s="1">
        <f>RANK(H66,$H$2:$H$75,0)</f>
        <v>2</v>
      </c>
      <c r="J66" s="2">
        <f t="shared" si="4"/>
        <v>23.5</v>
      </c>
      <c r="K66" s="2">
        <f t="shared" si="3"/>
        <v>23.5</v>
      </c>
      <c r="L66" s="11"/>
      <c r="M66" s="5">
        <f>RANK(K66,$K$2:$K$120,0)</f>
        <v>12</v>
      </c>
      <c r="N66" s="11"/>
    </row>
    <row r="67" spans="1:14" s="8" customFormat="1">
      <c r="A67" s="7"/>
      <c r="B67" s="7" t="s">
        <v>301</v>
      </c>
      <c r="C67" s="7" t="s">
        <v>310</v>
      </c>
      <c r="D67" s="6">
        <f>SUM(D64:D66)</f>
        <v>31.7</v>
      </c>
      <c r="E67" s="2"/>
      <c r="F67" s="1"/>
      <c r="G67" s="6">
        <f>SUM(G64:G66)</f>
        <v>38.5</v>
      </c>
      <c r="H67" s="2"/>
      <c r="I67" s="1"/>
      <c r="J67" s="6">
        <f>D67+G67</f>
        <v>70.2</v>
      </c>
      <c r="K67" s="2"/>
      <c r="L67" s="6">
        <f>J67</f>
        <v>70.2</v>
      </c>
      <c r="M67" s="5"/>
      <c r="N67" s="5">
        <f>RANK(L67,$L$6:$L$75,0)</f>
        <v>4</v>
      </c>
    </row>
    <row r="68" spans="1:14">
      <c r="A68" s="4">
        <v>82</v>
      </c>
      <c r="B68" s="4" t="s">
        <v>89</v>
      </c>
      <c r="C68" s="4" t="s">
        <v>311</v>
      </c>
      <c r="D68" s="35">
        <v>10.7</v>
      </c>
      <c r="E68" s="2">
        <f t="shared" si="5"/>
        <v>10.7</v>
      </c>
      <c r="F68" s="1">
        <f>RANK(E68,$E$2:$E$75,0)</f>
        <v>15</v>
      </c>
      <c r="G68" s="38">
        <v>12.2</v>
      </c>
      <c r="H68" s="2">
        <f t="shared" si="6"/>
        <v>12.2</v>
      </c>
      <c r="I68" s="1">
        <f>RANK(H68,$H$2:$H$75,0)</f>
        <v>32</v>
      </c>
      <c r="J68" s="2">
        <f t="shared" si="4"/>
        <v>22.9</v>
      </c>
      <c r="K68" s="2">
        <f t="shared" si="3"/>
        <v>22.9</v>
      </c>
      <c r="L68" s="11"/>
      <c r="M68" s="5">
        <f>RANK(K68,$K$2:$K$120,0)</f>
        <v>21</v>
      </c>
      <c r="N68" s="11"/>
    </row>
    <row r="69" spans="1:14">
      <c r="A69" s="4">
        <v>83</v>
      </c>
      <c r="B69" s="4" t="s">
        <v>90</v>
      </c>
      <c r="C69" s="4" t="s">
        <v>311</v>
      </c>
      <c r="D69" s="36">
        <v>10.95</v>
      </c>
      <c r="E69" s="2">
        <f t="shared" si="5"/>
        <v>10.95</v>
      </c>
      <c r="F69" s="1">
        <f>RANK(E69,$E$2:$E$75,0)</f>
        <v>9</v>
      </c>
      <c r="G69" s="38">
        <v>12.75</v>
      </c>
      <c r="H69" s="2">
        <f t="shared" si="6"/>
        <v>12.75</v>
      </c>
      <c r="I69" s="1">
        <f>RANK(H69,$H$2:$H$75,0)</f>
        <v>10</v>
      </c>
      <c r="J69" s="2">
        <f t="shared" si="4"/>
        <v>23.7</v>
      </c>
      <c r="K69" s="2">
        <f t="shared" ref="K69:K74" si="7">J69</f>
        <v>23.7</v>
      </c>
      <c r="L69" s="11"/>
      <c r="M69" s="5">
        <f>RANK(K69,$K$2:$K$120,0)</f>
        <v>8</v>
      </c>
      <c r="N69" s="11"/>
    </row>
    <row r="70" spans="1:14">
      <c r="A70" s="4">
        <v>84</v>
      </c>
      <c r="B70" s="4" t="s">
        <v>91</v>
      </c>
      <c r="C70" s="4" t="s">
        <v>311</v>
      </c>
      <c r="D70" s="36">
        <v>10.050000000000001</v>
      </c>
      <c r="E70" s="2">
        <f t="shared" si="5"/>
        <v>10.050000000000001</v>
      </c>
      <c r="F70" s="1">
        <f>RANK(E70,$E$2:$E$75,0)</f>
        <v>26</v>
      </c>
      <c r="G70" s="38">
        <v>12.3</v>
      </c>
      <c r="H70" s="2">
        <f t="shared" si="6"/>
        <v>12.3</v>
      </c>
      <c r="I70" s="1">
        <f>RANK(H70,$H$2:$H$75,0)</f>
        <v>24</v>
      </c>
      <c r="J70" s="2">
        <f t="shared" si="4"/>
        <v>22.35</v>
      </c>
      <c r="K70" s="2">
        <f t="shared" si="7"/>
        <v>22.35</v>
      </c>
      <c r="L70" s="11"/>
      <c r="M70" s="5">
        <f>RANK(K70,$K$2:$K$120,0)</f>
        <v>27</v>
      </c>
      <c r="N70" s="11"/>
    </row>
    <row r="71" spans="1:14" s="8" customFormat="1">
      <c r="A71" s="7"/>
      <c r="B71" s="7" t="s">
        <v>301</v>
      </c>
      <c r="C71" s="7" t="s">
        <v>311</v>
      </c>
      <c r="D71" s="6">
        <f>SUM(D68:D70)</f>
        <v>31.7</v>
      </c>
      <c r="E71" s="2"/>
      <c r="F71" s="1"/>
      <c r="G71" s="6">
        <f>SUM(G68:G70)</f>
        <v>37.25</v>
      </c>
      <c r="H71" s="2"/>
      <c r="I71" s="1"/>
      <c r="J71" s="6">
        <f>D71+G71</f>
        <v>68.95</v>
      </c>
      <c r="K71" s="2"/>
      <c r="L71" s="6">
        <f>J71</f>
        <v>68.95</v>
      </c>
      <c r="M71" s="5"/>
      <c r="N71" s="5">
        <f>RANK(L71,$L$6:$L$75,0)</f>
        <v>5</v>
      </c>
    </row>
    <row r="72" spans="1:14">
      <c r="A72" s="4">
        <v>85</v>
      </c>
      <c r="B72" s="4" t="s">
        <v>92</v>
      </c>
      <c r="C72" s="13" t="s">
        <v>312</v>
      </c>
      <c r="D72" s="36">
        <v>10.85</v>
      </c>
      <c r="E72" s="2">
        <f t="shared" si="5"/>
        <v>10.85</v>
      </c>
      <c r="F72" s="1">
        <f>RANK(E72,$E$2:$E$75,0)</f>
        <v>11</v>
      </c>
      <c r="G72" s="38">
        <v>12.1</v>
      </c>
      <c r="H72" s="2">
        <f t="shared" si="6"/>
        <v>12.1</v>
      </c>
      <c r="I72" s="1">
        <f>RANK(H72,$H$2:$H$75,0)</f>
        <v>41</v>
      </c>
      <c r="J72" s="2">
        <f t="shared" ref="J72:J74" si="8">D72+G72</f>
        <v>22.95</v>
      </c>
      <c r="K72" s="2">
        <f t="shared" si="7"/>
        <v>22.95</v>
      </c>
      <c r="L72" s="11"/>
      <c r="M72" s="5">
        <f>RANK(K72,$K$2:$K$120,0)</f>
        <v>20</v>
      </c>
      <c r="N72" s="11"/>
    </row>
    <row r="73" spans="1:14">
      <c r="A73" s="4">
        <v>86</v>
      </c>
      <c r="B73" s="4" t="s">
        <v>93</v>
      </c>
      <c r="C73" s="13" t="s">
        <v>312</v>
      </c>
      <c r="D73" s="36">
        <v>10.4</v>
      </c>
      <c r="E73" s="2">
        <f t="shared" si="5"/>
        <v>10.4</v>
      </c>
      <c r="F73" s="1">
        <f>RANK(E73,$E$2:$E$75,0)</f>
        <v>21</v>
      </c>
      <c r="G73" s="38">
        <v>11.8</v>
      </c>
      <c r="H73" s="2">
        <f t="shared" si="6"/>
        <v>11.8</v>
      </c>
      <c r="I73" s="1">
        <f>RANK(H73,$H$2:$H$75,0)</f>
        <v>51</v>
      </c>
      <c r="J73" s="2">
        <f t="shared" si="8"/>
        <v>22.200000000000003</v>
      </c>
      <c r="K73" s="2">
        <f t="shared" si="7"/>
        <v>22.200000000000003</v>
      </c>
      <c r="L73" s="11"/>
      <c r="M73" s="5">
        <f>RANK(K73,$K$2:$K$120,0)</f>
        <v>30</v>
      </c>
      <c r="N73" s="11"/>
    </row>
    <row r="74" spans="1:14">
      <c r="A74" s="4">
        <v>87</v>
      </c>
      <c r="B74" s="4" t="s">
        <v>94</v>
      </c>
      <c r="C74" s="13" t="s">
        <v>312</v>
      </c>
      <c r="D74" s="36">
        <v>11.3</v>
      </c>
      <c r="E74" s="2">
        <f t="shared" si="5"/>
        <v>11.3</v>
      </c>
      <c r="F74" s="1">
        <f>RANK(E74,$E$2:$E$75,0)</f>
        <v>6</v>
      </c>
      <c r="G74" s="38">
        <v>12.25</v>
      </c>
      <c r="H74" s="2">
        <f t="shared" si="6"/>
        <v>12.25</v>
      </c>
      <c r="I74" s="1">
        <f>RANK(H74,$H$2:$H$75,0)</f>
        <v>30</v>
      </c>
      <c r="J74" s="2">
        <f t="shared" si="8"/>
        <v>23.55</v>
      </c>
      <c r="K74" s="2">
        <f t="shared" si="7"/>
        <v>23.55</v>
      </c>
      <c r="L74" s="11"/>
      <c r="M74" s="5">
        <f>RANK(K74,$K$2:$K$120,0)</f>
        <v>9</v>
      </c>
      <c r="N74" s="11"/>
    </row>
    <row r="75" spans="1:14" s="8" customFormat="1">
      <c r="A75" s="9"/>
      <c r="B75" s="10" t="s">
        <v>301</v>
      </c>
      <c r="C75" s="14" t="s">
        <v>312</v>
      </c>
      <c r="D75" s="6">
        <f>SUM(D72:D74)</f>
        <v>32.549999999999997</v>
      </c>
      <c r="E75" s="2"/>
      <c r="F75" s="1"/>
      <c r="G75" s="6">
        <f>SUM(G72:G74)</f>
        <v>36.15</v>
      </c>
      <c r="H75" s="2"/>
      <c r="I75" s="1"/>
      <c r="J75" s="6">
        <f>D75+G75</f>
        <v>68.699999999999989</v>
      </c>
      <c r="K75" s="2"/>
      <c r="L75" s="6">
        <f>J75</f>
        <v>68.699999999999989</v>
      </c>
      <c r="M75" s="5"/>
      <c r="N75" s="5">
        <f>RANK(L75,$L$6:$L$75,0)</f>
        <v>6</v>
      </c>
    </row>
  </sheetData>
  <pageMargins left="0.70866141732283505" right="0.70866141732283505" top="0.74803149606299202" bottom="1.14173228346457" header="0.31496062992126" footer="0.31496062992126"/>
  <pageSetup paperSize="9" scale="69" fitToHeight="0" orientation="portrait" horizontalDpi="360" verticalDpi="360" r:id="rId1"/>
  <headerFooter>
    <oddHeader>&amp;CUnder 8 Girls</oddHeader>
    <oddFooter>&amp;LKirkcaldy Gymnastics Club Annual Floor and Vault Competition 2017&amp;R&amp;G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0"/>
  <sheetViews>
    <sheetView workbookViewId="0">
      <pane ySplit="1" topLeftCell="A17" activePane="bottomLeft" state="frozen"/>
      <selection pane="bottomLeft" activeCell="F18" sqref="F18"/>
    </sheetView>
  </sheetViews>
  <sheetFormatPr defaultColWidth="9.109375" defaultRowHeight="14.4"/>
  <cols>
    <col min="1" max="1" width="4.44140625" style="16" bestFit="1" customWidth="1"/>
    <col min="2" max="2" width="27.5546875" style="16" bestFit="1" customWidth="1"/>
    <col min="3" max="3" width="25.5546875" style="16" bestFit="1" customWidth="1"/>
    <col min="4" max="4" width="7.109375" style="16" bestFit="1" customWidth="1"/>
    <col min="5" max="5" width="0" style="16" hidden="1" customWidth="1"/>
    <col min="6" max="6" width="8.44140625" style="16" bestFit="1" customWidth="1"/>
    <col min="7" max="7" width="7.109375" style="16" bestFit="1" customWidth="1"/>
    <col min="8" max="8" width="0" style="16" hidden="1" customWidth="1"/>
    <col min="9" max="9" width="8.44140625" style="16" bestFit="1" customWidth="1"/>
    <col min="10" max="10" width="12.6640625" style="16" customWidth="1"/>
    <col min="11" max="12" width="0" style="16" hidden="1" customWidth="1"/>
    <col min="13" max="13" width="11.5546875" style="16" customWidth="1"/>
    <col min="14" max="14" width="10.109375" style="16" customWidth="1"/>
    <col min="15" max="16384" width="9.109375" style="16"/>
  </cols>
  <sheetData>
    <row r="1" spans="1:14" s="29" customFormat="1" ht="28.2">
      <c r="A1" s="24" t="s">
        <v>292</v>
      </c>
      <c r="B1" s="24" t="s">
        <v>0</v>
      </c>
      <c r="C1" s="24" t="s">
        <v>1</v>
      </c>
      <c r="D1" s="25" t="s">
        <v>2</v>
      </c>
      <c r="E1" s="24"/>
      <c r="F1" s="24" t="s">
        <v>293</v>
      </c>
      <c r="G1" s="25" t="s">
        <v>3</v>
      </c>
      <c r="H1" s="24"/>
      <c r="I1" s="24" t="s">
        <v>293</v>
      </c>
      <c r="J1" s="26" t="s">
        <v>294</v>
      </c>
      <c r="K1" s="26"/>
      <c r="L1" s="26"/>
      <c r="M1" s="26" t="s">
        <v>295</v>
      </c>
      <c r="N1" s="27" t="s">
        <v>296</v>
      </c>
    </row>
    <row r="2" spans="1:14">
      <c r="A2" s="4">
        <v>34</v>
      </c>
      <c r="B2" s="4" t="s">
        <v>36</v>
      </c>
      <c r="C2" s="4" t="s">
        <v>312</v>
      </c>
      <c r="D2" s="2">
        <v>10.6</v>
      </c>
      <c r="E2" s="2">
        <f>D2</f>
        <v>10.6</v>
      </c>
      <c r="F2" s="1">
        <f>RANK(E2,$E$2:$E$80,0)</f>
        <v>41</v>
      </c>
      <c r="G2" s="2">
        <v>13.1</v>
      </c>
      <c r="H2" s="2">
        <f>G2</f>
        <v>13.1</v>
      </c>
      <c r="I2" s="1">
        <f>RANK(H2,$H$2:$H$80,0)</f>
        <v>12</v>
      </c>
      <c r="J2" s="2">
        <f t="shared" ref="J2:J33" si="0">D2+G2</f>
        <v>23.7</v>
      </c>
      <c r="K2" s="2">
        <f>J2</f>
        <v>23.7</v>
      </c>
      <c r="L2" s="2"/>
      <c r="M2" s="5">
        <f>RANK(K2,$K$2:$K$80,0)</f>
        <v>37</v>
      </c>
      <c r="N2" s="5"/>
    </row>
    <row r="3" spans="1:14">
      <c r="A3" s="4">
        <v>35</v>
      </c>
      <c r="B3" s="4" t="s">
        <v>37</v>
      </c>
      <c r="C3" s="4" t="s">
        <v>312</v>
      </c>
      <c r="D3" s="2">
        <v>11.55</v>
      </c>
      <c r="E3" s="2">
        <f>D3</f>
        <v>11.55</v>
      </c>
      <c r="F3" s="1">
        <f>RANK(E3,$E$2:$E$80,0)</f>
        <v>21</v>
      </c>
      <c r="G3" s="2">
        <v>13</v>
      </c>
      <c r="H3" s="2">
        <f>G3</f>
        <v>13</v>
      </c>
      <c r="I3" s="1">
        <f>RANK(H3,$H$2:$H$80,0)</f>
        <v>21</v>
      </c>
      <c r="J3" s="2">
        <f t="shared" si="0"/>
        <v>24.55</v>
      </c>
      <c r="K3" s="2">
        <f>J3</f>
        <v>24.55</v>
      </c>
      <c r="L3" s="2"/>
      <c r="M3" s="5">
        <f>RANK(K3,$K$2:$K$80,0)</f>
        <v>20</v>
      </c>
      <c r="N3" s="5"/>
    </row>
    <row r="4" spans="1:14">
      <c r="A4" s="4">
        <v>36</v>
      </c>
      <c r="B4" s="4" t="s">
        <v>38</v>
      </c>
      <c r="C4" s="4" t="s">
        <v>312</v>
      </c>
      <c r="D4" s="2">
        <v>10.4</v>
      </c>
      <c r="E4" s="2">
        <f>D4</f>
        <v>10.4</v>
      </c>
      <c r="F4" s="1">
        <f>RANK(E4,$E$2:$E$80,0)</f>
        <v>47</v>
      </c>
      <c r="G4" s="2">
        <v>13.25</v>
      </c>
      <c r="H4" s="2">
        <f>G4</f>
        <v>13.25</v>
      </c>
      <c r="I4" s="1" t="s">
        <v>337</v>
      </c>
      <c r="J4" s="2">
        <f t="shared" si="0"/>
        <v>23.65</v>
      </c>
      <c r="K4" s="2">
        <f>J4</f>
        <v>23.65</v>
      </c>
      <c r="L4" s="2"/>
      <c r="M4" s="5">
        <f>RANK(K4,$K$2:$K$80,0)</f>
        <v>39</v>
      </c>
      <c r="N4" s="5"/>
    </row>
    <row r="5" spans="1:14" s="17" customFormat="1">
      <c r="A5" s="7"/>
      <c r="B5" s="7" t="s">
        <v>301</v>
      </c>
      <c r="C5" s="7" t="s">
        <v>312</v>
      </c>
      <c r="D5" s="6">
        <f>SUM(D2:D4)</f>
        <v>32.549999999999997</v>
      </c>
      <c r="E5" s="2"/>
      <c r="F5" s="1"/>
      <c r="G5" s="6">
        <f>SUM(G2:G4)</f>
        <v>39.35</v>
      </c>
      <c r="H5" s="2"/>
      <c r="I5" s="1"/>
      <c r="J5" s="6">
        <f t="shared" si="0"/>
        <v>71.900000000000006</v>
      </c>
      <c r="K5" s="2"/>
      <c r="L5" s="6">
        <f>J5</f>
        <v>71.900000000000006</v>
      </c>
      <c r="M5" s="5"/>
      <c r="N5" s="5">
        <f>RANK(L5,$L$5:$L$80,0)</f>
        <v>10</v>
      </c>
    </row>
    <row r="6" spans="1:14">
      <c r="A6" s="4">
        <v>37</v>
      </c>
      <c r="B6" s="4" t="s">
        <v>39</v>
      </c>
      <c r="C6" s="4" t="s">
        <v>304</v>
      </c>
      <c r="D6" s="2">
        <v>10.6</v>
      </c>
      <c r="E6" s="2">
        <f>D6</f>
        <v>10.6</v>
      </c>
      <c r="F6" s="1">
        <f>RANK(E6,$E$2:$E$80,0)</f>
        <v>41</v>
      </c>
      <c r="G6" s="2">
        <v>13.1</v>
      </c>
      <c r="H6" s="2">
        <f>G6</f>
        <v>13.1</v>
      </c>
      <c r="I6" s="1">
        <f>RANK(H6,$H$2:$H$80,0)</f>
        <v>12</v>
      </c>
      <c r="J6" s="2">
        <f t="shared" si="0"/>
        <v>23.7</v>
      </c>
      <c r="K6" s="2">
        <f>J6</f>
        <v>23.7</v>
      </c>
      <c r="L6" s="2"/>
      <c r="M6" s="5">
        <f>RANK(K6,$K$2:$K$80,0)</f>
        <v>37</v>
      </c>
      <c r="N6" s="5"/>
    </row>
    <row r="7" spans="1:14">
      <c r="A7" s="4">
        <v>38</v>
      </c>
      <c r="B7" s="4" t="s">
        <v>41</v>
      </c>
      <c r="C7" s="4" t="s">
        <v>304</v>
      </c>
      <c r="D7" s="2">
        <v>11</v>
      </c>
      <c r="E7" s="2">
        <f>D7</f>
        <v>11</v>
      </c>
      <c r="F7" s="1">
        <f>RANK(E7,$E$2:$E$80,0)</f>
        <v>31</v>
      </c>
      <c r="G7" s="2">
        <v>13.15</v>
      </c>
      <c r="H7" s="2">
        <f>G7</f>
        <v>13.15</v>
      </c>
      <c r="I7" s="1">
        <f>RANK(H7,$H$2:$H$80,0)</f>
        <v>9</v>
      </c>
      <c r="J7" s="2">
        <f t="shared" si="0"/>
        <v>24.15</v>
      </c>
      <c r="K7" s="2">
        <f>J7</f>
        <v>24.15</v>
      </c>
      <c r="L7" s="2"/>
      <c r="M7" s="5">
        <f>RANK(K7,$K$2:$K$80,0)</f>
        <v>27</v>
      </c>
      <c r="N7" s="5"/>
    </row>
    <row r="8" spans="1:14">
      <c r="A8" s="4">
        <v>39</v>
      </c>
      <c r="B8" s="4" t="s">
        <v>42</v>
      </c>
      <c r="C8" s="4" t="s">
        <v>304</v>
      </c>
      <c r="D8" s="2">
        <v>10.9</v>
      </c>
      <c r="E8" s="2">
        <f>D8</f>
        <v>10.9</v>
      </c>
      <c r="F8" s="1">
        <f>RANK(E8,$E$2:$E$80,0)</f>
        <v>37</v>
      </c>
      <c r="G8" s="2">
        <v>13.2</v>
      </c>
      <c r="H8" s="2">
        <f>G8</f>
        <v>13.2</v>
      </c>
      <c r="I8" s="1">
        <f>RANK(H8,$H$2:$H$80,0)</f>
        <v>6</v>
      </c>
      <c r="J8" s="2">
        <f t="shared" si="0"/>
        <v>24.1</v>
      </c>
      <c r="K8" s="2">
        <f>J8</f>
        <v>24.1</v>
      </c>
      <c r="L8" s="2"/>
      <c r="M8" s="5">
        <f>RANK(K8,$K$2:$K$80,0)</f>
        <v>28</v>
      </c>
      <c r="N8" s="5"/>
    </row>
    <row r="9" spans="1:14">
      <c r="A9" s="4">
        <v>40</v>
      </c>
      <c r="B9" s="4" t="s">
        <v>43</v>
      </c>
      <c r="C9" s="4" t="s">
        <v>304</v>
      </c>
      <c r="D9" s="2">
        <v>12.5</v>
      </c>
      <c r="E9" s="2">
        <f>D9</f>
        <v>12.5</v>
      </c>
      <c r="F9" s="1">
        <f>RANK(E9,$E$2:$E$80,0)</f>
        <v>8</v>
      </c>
      <c r="G9" s="2">
        <v>11.95</v>
      </c>
      <c r="H9" s="2">
        <f>G9</f>
        <v>11.95</v>
      </c>
      <c r="I9" s="1">
        <f>RANK(H9,$H$2:$H$80,0)</f>
        <v>57</v>
      </c>
      <c r="J9" s="2">
        <f t="shared" si="0"/>
        <v>24.45</v>
      </c>
      <c r="K9" s="2">
        <f>J9</f>
        <v>24.45</v>
      </c>
      <c r="L9" s="2"/>
      <c r="M9" s="5">
        <f>RANK(K9,$K$2:$K$80,0)</f>
        <v>24</v>
      </c>
      <c r="N9" s="5"/>
    </row>
    <row r="10" spans="1:14" s="17" customFormat="1">
      <c r="A10" s="7"/>
      <c r="B10" s="7" t="s">
        <v>301</v>
      </c>
      <c r="C10" s="7" t="s">
        <v>304</v>
      </c>
      <c r="D10" s="6">
        <f>SUM(D6:D9)-MIN(D6:D9)</f>
        <v>34.4</v>
      </c>
      <c r="E10" s="2"/>
      <c r="F10" s="1"/>
      <c r="G10" s="6">
        <f>SUM(G6:G9)-MIN(G6:G9)</f>
        <v>39.450000000000003</v>
      </c>
      <c r="H10" s="2"/>
      <c r="I10" s="1"/>
      <c r="J10" s="6">
        <f t="shared" si="0"/>
        <v>73.849999999999994</v>
      </c>
      <c r="K10" s="2"/>
      <c r="L10" s="6">
        <f>J10</f>
        <v>73.849999999999994</v>
      </c>
      <c r="M10" s="5"/>
      <c r="N10" s="5">
        <f>RANK(L10,$L$5:$L$80,0)</f>
        <v>7</v>
      </c>
    </row>
    <row r="11" spans="1:14">
      <c r="A11" s="4">
        <v>41</v>
      </c>
      <c r="B11" s="4" t="s">
        <v>335</v>
      </c>
      <c r="C11" s="4" t="s">
        <v>305</v>
      </c>
      <c r="D11" s="2"/>
      <c r="E11" s="2">
        <f>D11</f>
        <v>0</v>
      </c>
      <c r="F11" s="1">
        <f>RANK(E11,$E$2:$E$80,0)</f>
        <v>61</v>
      </c>
      <c r="G11" s="2"/>
      <c r="H11" s="2">
        <f>G11</f>
        <v>0</v>
      </c>
      <c r="I11" s="1">
        <f>RANK(H11,$H$2:$H$80,0)</f>
        <v>61</v>
      </c>
      <c r="J11" s="2">
        <f t="shared" si="0"/>
        <v>0</v>
      </c>
      <c r="K11" s="2">
        <f>J11</f>
        <v>0</v>
      </c>
      <c r="L11" s="2"/>
      <c r="M11" s="5">
        <f>RANK(K11,$K$2:$K$80,0)</f>
        <v>61</v>
      </c>
      <c r="N11" s="5"/>
    </row>
    <row r="12" spans="1:14">
      <c r="A12" s="4">
        <v>42</v>
      </c>
      <c r="B12" s="4" t="s">
        <v>44</v>
      </c>
      <c r="C12" s="4" t="s">
        <v>305</v>
      </c>
      <c r="D12" s="2">
        <v>9.1999999999999993</v>
      </c>
      <c r="E12" s="2">
        <f>D12</f>
        <v>9.1999999999999993</v>
      </c>
      <c r="F12" s="1">
        <f>RANK(E12,$E$2:$E$80,0)</f>
        <v>55</v>
      </c>
      <c r="G12" s="2">
        <v>12.5</v>
      </c>
      <c r="H12" s="2">
        <f>G12</f>
        <v>12.5</v>
      </c>
      <c r="I12" s="1">
        <f>RANK(H12,$H$2:$H$80,0)</f>
        <v>46</v>
      </c>
      <c r="J12" s="2">
        <f t="shared" si="0"/>
        <v>21.7</v>
      </c>
      <c r="K12" s="2">
        <f>J12</f>
        <v>21.7</v>
      </c>
      <c r="L12" s="2"/>
      <c r="M12" s="5">
        <f>RANK(K12,$K$2:$K$80,0)</f>
        <v>56</v>
      </c>
      <c r="N12" s="5"/>
    </row>
    <row r="13" spans="1:14">
      <c r="A13" s="4">
        <v>43</v>
      </c>
      <c r="B13" s="4" t="s">
        <v>45</v>
      </c>
      <c r="C13" s="4" t="s">
        <v>305</v>
      </c>
      <c r="D13" s="2">
        <v>10.9</v>
      </c>
      <c r="E13" s="2">
        <f>D13</f>
        <v>10.9</v>
      </c>
      <c r="F13" s="1">
        <f>RANK(E13,$E$2:$E$80,0)</f>
        <v>37</v>
      </c>
      <c r="G13" s="2">
        <v>13.05</v>
      </c>
      <c r="H13" s="2">
        <f>G13</f>
        <v>13.05</v>
      </c>
      <c r="I13" s="1">
        <f>RANK(H13,$H$2:$H$80,0)</f>
        <v>16</v>
      </c>
      <c r="J13" s="2">
        <f t="shared" si="0"/>
        <v>23.950000000000003</v>
      </c>
      <c r="K13" s="2">
        <f>J13</f>
        <v>23.950000000000003</v>
      </c>
      <c r="L13" s="2"/>
      <c r="M13" s="5">
        <f>RANK(K13,$K$2:$K$80,0)</f>
        <v>31</v>
      </c>
      <c r="N13" s="5"/>
    </row>
    <row r="14" spans="1:14">
      <c r="A14" s="4">
        <v>44</v>
      </c>
      <c r="B14" s="4" t="s">
        <v>46</v>
      </c>
      <c r="C14" s="4" t="s">
        <v>305</v>
      </c>
      <c r="D14" s="2">
        <v>11</v>
      </c>
      <c r="E14" s="2">
        <f>D14</f>
        <v>11</v>
      </c>
      <c r="F14" s="1">
        <f>RANK(E14,$E$2:$E$80,0)</f>
        <v>31</v>
      </c>
      <c r="G14" s="2">
        <v>12.6</v>
      </c>
      <c r="H14" s="2">
        <f>G14</f>
        <v>12.6</v>
      </c>
      <c r="I14" s="1">
        <f>RANK(H14,$H$2:$H$80,0)</f>
        <v>41</v>
      </c>
      <c r="J14" s="2">
        <f t="shared" si="0"/>
        <v>23.6</v>
      </c>
      <c r="K14" s="2">
        <f>J14</f>
        <v>23.6</v>
      </c>
      <c r="L14" s="2"/>
      <c r="M14" s="5">
        <f>RANK(K14,$K$2:$K$80,0)</f>
        <v>40</v>
      </c>
      <c r="N14" s="5"/>
    </row>
    <row r="15" spans="1:14" s="17" customFormat="1">
      <c r="A15" s="7"/>
      <c r="B15" s="7" t="s">
        <v>301</v>
      </c>
      <c r="C15" s="7" t="s">
        <v>305</v>
      </c>
      <c r="D15" s="6">
        <f>SUM(D11:D14)</f>
        <v>31.1</v>
      </c>
      <c r="E15" s="2"/>
      <c r="F15" s="1"/>
      <c r="G15" s="6">
        <f>SUM(G11:G14)</f>
        <v>38.15</v>
      </c>
      <c r="H15" s="2"/>
      <c r="I15" s="1"/>
      <c r="J15" s="6">
        <f t="shared" si="0"/>
        <v>69.25</v>
      </c>
      <c r="K15" s="2"/>
      <c r="L15" s="6">
        <f>J15</f>
        <v>69.25</v>
      </c>
      <c r="M15" s="5"/>
      <c r="N15" s="5">
        <f>RANK(L15,$L$5:$L$80,0)</f>
        <v>14</v>
      </c>
    </row>
    <row r="16" spans="1:14">
      <c r="A16" s="4">
        <v>45</v>
      </c>
      <c r="B16" s="4" t="s">
        <v>47</v>
      </c>
      <c r="C16" s="4" t="s">
        <v>314</v>
      </c>
      <c r="D16" s="2">
        <v>10.4</v>
      </c>
      <c r="E16" s="2">
        <f>D16</f>
        <v>10.4</v>
      </c>
      <c r="F16" s="1">
        <f>RANK(E16,$E$2:$E$80,0)</f>
        <v>47</v>
      </c>
      <c r="G16" s="2">
        <v>11.8</v>
      </c>
      <c r="H16" s="2">
        <f>G16</f>
        <v>11.8</v>
      </c>
      <c r="I16" s="1">
        <f>RANK(H16,$H$2:$H$80,0)</f>
        <v>60</v>
      </c>
      <c r="J16" s="2">
        <f t="shared" si="0"/>
        <v>22.200000000000003</v>
      </c>
      <c r="K16" s="2">
        <f>J16</f>
        <v>22.200000000000003</v>
      </c>
      <c r="L16" s="2"/>
      <c r="M16" s="5">
        <f>RANK(K16,$K$2:$K$80,0)</f>
        <v>53</v>
      </c>
      <c r="N16" s="5"/>
    </row>
    <row r="17" spans="1:14">
      <c r="A17" s="4">
        <v>46</v>
      </c>
      <c r="B17" s="4" t="s">
        <v>48</v>
      </c>
      <c r="C17" s="4" t="s">
        <v>314</v>
      </c>
      <c r="D17" s="2">
        <v>8.9</v>
      </c>
      <c r="E17" s="2">
        <f>D17</f>
        <v>8.9</v>
      </c>
      <c r="F17" s="1">
        <f>RANK(E17,$E$2:$E$80,0)</f>
        <v>59</v>
      </c>
      <c r="G17" s="2">
        <v>12.4</v>
      </c>
      <c r="H17" s="2">
        <f>G17</f>
        <v>12.4</v>
      </c>
      <c r="I17" s="1">
        <f>RANK(H17,$H$2:$H$80,0)</f>
        <v>48</v>
      </c>
      <c r="J17" s="2">
        <f t="shared" si="0"/>
        <v>21.3</v>
      </c>
      <c r="K17" s="2">
        <f>J17</f>
        <v>21.3</v>
      </c>
      <c r="L17" s="2"/>
      <c r="M17" s="5">
        <f>RANK(K17,$K$2:$K$80,0)</f>
        <v>58</v>
      </c>
      <c r="N17" s="5"/>
    </row>
    <row r="18" spans="1:14">
      <c r="A18" s="4">
        <v>47</v>
      </c>
      <c r="B18" s="4" t="s">
        <v>49</v>
      </c>
      <c r="C18" s="4" t="s">
        <v>314</v>
      </c>
      <c r="D18" s="2">
        <v>10.25</v>
      </c>
      <c r="E18" s="2">
        <f>D18</f>
        <v>10.25</v>
      </c>
      <c r="F18" s="1">
        <f>RANK(E18,$E$2:$E$80,0)</f>
        <v>49</v>
      </c>
      <c r="G18" s="2">
        <v>11.9</v>
      </c>
      <c r="H18" s="2">
        <f>G18</f>
        <v>11.9</v>
      </c>
      <c r="I18" s="1">
        <f>RANK(H18,$H$2:$H$80,0)</f>
        <v>59</v>
      </c>
      <c r="J18" s="2">
        <f t="shared" si="0"/>
        <v>22.15</v>
      </c>
      <c r="K18" s="2">
        <f>J18</f>
        <v>22.15</v>
      </c>
      <c r="L18" s="2"/>
      <c r="M18" s="5">
        <f>RANK(K18,$K$2:$K$80,0)</f>
        <v>54</v>
      </c>
      <c r="N18" s="5"/>
    </row>
    <row r="19" spans="1:14" s="17" customFormat="1">
      <c r="A19" s="7"/>
      <c r="B19" s="7" t="s">
        <v>301</v>
      </c>
      <c r="C19" s="7" t="s">
        <v>314</v>
      </c>
      <c r="D19" s="6">
        <f>SUM(D16:D18)</f>
        <v>29.55</v>
      </c>
      <c r="E19" s="2"/>
      <c r="F19" s="1"/>
      <c r="G19" s="6">
        <f>SUM(G16:G18)</f>
        <v>36.1</v>
      </c>
      <c r="H19" s="2"/>
      <c r="I19" s="1"/>
      <c r="J19" s="6">
        <f t="shared" si="0"/>
        <v>65.650000000000006</v>
      </c>
      <c r="K19" s="2"/>
      <c r="L19" s="6">
        <f>J19</f>
        <v>65.650000000000006</v>
      </c>
      <c r="M19" s="5"/>
      <c r="N19" s="5">
        <f>RANK(L19,$L$5:$L$80,0)</f>
        <v>17</v>
      </c>
    </row>
    <row r="20" spans="1:14">
      <c r="A20" s="4">
        <v>48</v>
      </c>
      <c r="B20" s="4" t="s">
        <v>50</v>
      </c>
      <c r="C20" s="4" t="s">
        <v>315</v>
      </c>
      <c r="D20" s="2">
        <v>12.2</v>
      </c>
      <c r="E20" s="2">
        <f>D20</f>
        <v>12.2</v>
      </c>
      <c r="F20" s="1">
        <f>RANK(E20,$E$2:$E$80,0)</f>
        <v>11</v>
      </c>
      <c r="G20" s="2">
        <v>13.4</v>
      </c>
      <c r="H20" s="2">
        <f>G20</f>
        <v>13.4</v>
      </c>
      <c r="I20" s="1">
        <f>RANK(H20,$H$2:$H$80,0)</f>
        <v>2</v>
      </c>
      <c r="J20" s="2">
        <f t="shared" si="0"/>
        <v>25.6</v>
      </c>
      <c r="K20" s="2">
        <f>J20</f>
        <v>25.6</v>
      </c>
      <c r="L20" s="2"/>
      <c r="M20" s="5">
        <f>RANK(K20,$K$2:$K$80,0)</f>
        <v>5</v>
      </c>
      <c r="N20" s="5"/>
    </row>
    <row r="21" spans="1:14">
      <c r="A21" s="4">
        <v>49</v>
      </c>
      <c r="B21" s="4" t="s">
        <v>52</v>
      </c>
      <c r="C21" s="4" t="s">
        <v>315</v>
      </c>
      <c r="D21" s="2">
        <v>11.4</v>
      </c>
      <c r="E21" s="2">
        <f>D21</f>
        <v>11.4</v>
      </c>
      <c r="F21" s="1">
        <f>RANK(E21,$E$2:$E$80,0)</f>
        <v>24</v>
      </c>
      <c r="G21" s="2">
        <v>13.15</v>
      </c>
      <c r="H21" s="2">
        <f>G21</f>
        <v>13.15</v>
      </c>
      <c r="I21" s="1">
        <f>RANK(H21,$H$2:$H$80,0)</f>
        <v>9</v>
      </c>
      <c r="J21" s="2">
        <f t="shared" si="0"/>
        <v>24.55</v>
      </c>
      <c r="K21" s="2">
        <f>J21</f>
        <v>24.55</v>
      </c>
      <c r="L21" s="2"/>
      <c r="M21" s="5">
        <f>RANK(K21,$K$2:$K$80,0)</f>
        <v>20</v>
      </c>
      <c r="N21" s="5"/>
    </row>
    <row r="22" spans="1:14">
      <c r="A22" s="4">
        <v>50</v>
      </c>
      <c r="B22" s="4" t="s">
        <v>53</v>
      </c>
      <c r="C22" s="4" t="s">
        <v>315</v>
      </c>
      <c r="D22" s="2">
        <v>11.85</v>
      </c>
      <c r="E22" s="2">
        <f>D22</f>
        <v>11.85</v>
      </c>
      <c r="F22" s="1">
        <f>RANK(E22,$E$2:$E$80,0)</f>
        <v>15</v>
      </c>
      <c r="G22" s="2">
        <v>13.15</v>
      </c>
      <c r="H22" s="2">
        <f>G22</f>
        <v>13.15</v>
      </c>
      <c r="I22" s="1">
        <f>RANK(H22,$H$2:$H$80,0)</f>
        <v>9</v>
      </c>
      <c r="J22" s="2">
        <f t="shared" si="0"/>
        <v>25</v>
      </c>
      <c r="K22" s="2">
        <f>J22</f>
        <v>25</v>
      </c>
      <c r="L22" s="2"/>
      <c r="M22" s="5">
        <f>RANK(K22,$K$2:$K$80,0)</f>
        <v>14</v>
      </c>
      <c r="N22" s="5"/>
    </row>
    <row r="23" spans="1:14" s="17" customFormat="1">
      <c r="A23" s="7"/>
      <c r="B23" s="7" t="s">
        <v>301</v>
      </c>
      <c r="C23" s="7" t="s">
        <v>315</v>
      </c>
      <c r="D23" s="6">
        <f>SUM(D20:D22)</f>
        <v>35.450000000000003</v>
      </c>
      <c r="E23" s="2"/>
      <c r="F23" s="1"/>
      <c r="G23" s="6">
        <f>SUM(G20:G22)</f>
        <v>39.700000000000003</v>
      </c>
      <c r="H23" s="2"/>
      <c r="I23" s="1"/>
      <c r="J23" s="6">
        <f t="shared" si="0"/>
        <v>75.150000000000006</v>
      </c>
      <c r="K23" s="2"/>
      <c r="L23" s="6">
        <f>J23</f>
        <v>75.150000000000006</v>
      </c>
      <c r="M23" s="5"/>
      <c r="N23" s="5">
        <f>RANK(L23,$L$5:$L$80,0)</f>
        <v>5</v>
      </c>
    </row>
    <row r="24" spans="1:14">
      <c r="A24" s="4">
        <v>51</v>
      </c>
      <c r="B24" s="4" t="s">
        <v>54</v>
      </c>
      <c r="C24" s="4" t="s">
        <v>316</v>
      </c>
      <c r="D24" s="2">
        <v>12.65</v>
      </c>
      <c r="E24" s="2">
        <f>D24</f>
        <v>12.65</v>
      </c>
      <c r="F24" s="1">
        <f>RANK(E24,$E$2:$E$80,0)</f>
        <v>5</v>
      </c>
      <c r="G24" s="2">
        <v>12.95</v>
      </c>
      <c r="H24" s="2">
        <f>G24</f>
        <v>12.95</v>
      </c>
      <c r="I24" s="1">
        <f>RANK(H24,$H$2:$H$80,0)</f>
        <v>26</v>
      </c>
      <c r="J24" s="2">
        <f t="shared" si="0"/>
        <v>25.6</v>
      </c>
      <c r="K24" s="2">
        <f>J24</f>
        <v>25.6</v>
      </c>
      <c r="L24" s="2"/>
      <c r="M24" s="5">
        <f>RANK(K24,$K$2:$K$80,0)</f>
        <v>5</v>
      </c>
      <c r="N24" s="5"/>
    </row>
    <row r="25" spans="1:14">
      <c r="A25" s="4">
        <v>52</v>
      </c>
      <c r="B25" s="4" t="s">
        <v>55</v>
      </c>
      <c r="C25" s="4" t="s">
        <v>316</v>
      </c>
      <c r="D25" s="2">
        <v>12.7</v>
      </c>
      <c r="E25" s="2">
        <f>D25</f>
        <v>12.7</v>
      </c>
      <c r="F25" s="1">
        <f>RANK(E25,$E$2:$E$80,0)</f>
        <v>4</v>
      </c>
      <c r="G25" s="2">
        <v>13.1</v>
      </c>
      <c r="H25" s="2">
        <f>G25</f>
        <v>13.1</v>
      </c>
      <c r="I25" s="1">
        <f>RANK(H25,$H$2:$H$80,0)</f>
        <v>12</v>
      </c>
      <c r="J25" s="2">
        <f t="shared" si="0"/>
        <v>25.799999999999997</v>
      </c>
      <c r="K25" s="2">
        <f>J25</f>
        <v>25.799999999999997</v>
      </c>
      <c r="L25" s="2"/>
      <c r="M25" s="5">
        <f>RANK(K25,$K$2:$K$80,0)</f>
        <v>2</v>
      </c>
      <c r="N25" s="5"/>
    </row>
    <row r="26" spans="1:14">
      <c r="A26" s="4">
        <v>53</v>
      </c>
      <c r="B26" s="4" t="s">
        <v>56</v>
      </c>
      <c r="C26" s="4" t="s">
        <v>316</v>
      </c>
      <c r="D26" s="2">
        <v>11.3</v>
      </c>
      <c r="E26" s="2">
        <f>D26</f>
        <v>11.3</v>
      </c>
      <c r="F26" s="1">
        <f>RANK(E26,$E$2:$E$80,0)</f>
        <v>26</v>
      </c>
      <c r="G26" s="2">
        <v>13.25</v>
      </c>
      <c r="H26" s="2">
        <f>G26</f>
        <v>13.25</v>
      </c>
      <c r="I26" s="1" t="s">
        <v>337</v>
      </c>
      <c r="J26" s="2">
        <f t="shared" si="0"/>
        <v>24.55</v>
      </c>
      <c r="K26" s="2">
        <f>J26</f>
        <v>24.55</v>
      </c>
      <c r="L26" s="2"/>
      <c r="M26" s="5">
        <f>RANK(K26,$K$2:$K$80,0)</f>
        <v>20</v>
      </c>
      <c r="N26" s="5"/>
    </row>
    <row r="27" spans="1:14" s="17" customFormat="1">
      <c r="A27" s="7"/>
      <c r="B27" s="7" t="s">
        <v>301</v>
      </c>
      <c r="C27" s="7" t="s">
        <v>316</v>
      </c>
      <c r="D27" s="6">
        <f>SUM(D24:D26)</f>
        <v>36.650000000000006</v>
      </c>
      <c r="E27" s="2"/>
      <c r="F27" s="1"/>
      <c r="G27" s="6">
        <f>SUM(G24:G26)</f>
        <v>39.299999999999997</v>
      </c>
      <c r="H27" s="2"/>
      <c r="I27" s="1"/>
      <c r="J27" s="6">
        <f t="shared" si="0"/>
        <v>75.95</v>
      </c>
      <c r="K27" s="2"/>
      <c r="L27" s="6">
        <f>J27</f>
        <v>75.95</v>
      </c>
      <c r="M27" s="5"/>
      <c r="N27" s="5">
        <f>RANK(L27,$L$5:$L$80,0)</f>
        <v>3</v>
      </c>
    </row>
    <row r="28" spans="1:14">
      <c r="A28" s="4">
        <v>54</v>
      </c>
      <c r="B28" s="4" t="s">
        <v>57</v>
      </c>
      <c r="C28" s="4" t="s">
        <v>297</v>
      </c>
      <c r="D28" s="2">
        <v>9.9</v>
      </c>
      <c r="E28" s="2">
        <f>D28</f>
        <v>9.9</v>
      </c>
      <c r="F28" s="1">
        <f>RANK(E28,$E$2:$E$80,0)</f>
        <v>52</v>
      </c>
      <c r="G28" s="2">
        <v>12.55</v>
      </c>
      <c r="H28" s="2">
        <f>G28</f>
        <v>12.55</v>
      </c>
      <c r="I28" s="1">
        <f>RANK(H28,$H$2:$H$80,0)</f>
        <v>44</v>
      </c>
      <c r="J28" s="2">
        <f t="shared" si="0"/>
        <v>22.450000000000003</v>
      </c>
      <c r="K28" s="2">
        <f>J28</f>
        <v>22.450000000000003</v>
      </c>
      <c r="L28" s="2"/>
      <c r="M28" s="5">
        <f>RANK(K28,$K$2:$K$80,0)</f>
        <v>50</v>
      </c>
      <c r="N28" s="5"/>
    </row>
    <row r="29" spans="1:14">
      <c r="A29" s="4">
        <v>55</v>
      </c>
      <c r="B29" s="4" t="s">
        <v>58</v>
      </c>
      <c r="C29" s="4" t="s">
        <v>297</v>
      </c>
      <c r="D29" s="2">
        <v>10.5</v>
      </c>
      <c r="E29" s="2">
        <f>D29</f>
        <v>10.5</v>
      </c>
      <c r="F29" s="1">
        <f>RANK(E29,$E$2:$E$80,0)</f>
        <v>45</v>
      </c>
      <c r="G29" s="2">
        <v>12.55</v>
      </c>
      <c r="H29" s="2">
        <f>G29</f>
        <v>12.55</v>
      </c>
      <c r="I29" s="1">
        <f>RANK(H29,$H$2:$H$80,0)</f>
        <v>44</v>
      </c>
      <c r="J29" s="2">
        <f t="shared" si="0"/>
        <v>23.05</v>
      </c>
      <c r="K29" s="2">
        <f>J29</f>
        <v>23.05</v>
      </c>
      <c r="L29" s="2"/>
      <c r="M29" s="5">
        <f>RANK(K29,$K$2:$K$80,0)</f>
        <v>45</v>
      </c>
      <c r="N29" s="5"/>
    </row>
    <row r="30" spans="1:14">
      <c r="A30" s="4">
        <v>56</v>
      </c>
      <c r="B30" s="4" t="s">
        <v>59</v>
      </c>
      <c r="C30" s="4" t="s">
        <v>297</v>
      </c>
      <c r="D30" s="2">
        <v>9.5500000000000007</v>
      </c>
      <c r="E30" s="2">
        <f>D30</f>
        <v>9.5500000000000007</v>
      </c>
      <c r="F30" s="1">
        <f>RANK(E30,$E$2:$E$80,0)</f>
        <v>54</v>
      </c>
      <c r="G30" s="2">
        <v>12.75</v>
      </c>
      <c r="H30" s="2">
        <f>G30</f>
        <v>12.75</v>
      </c>
      <c r="I30" s="1">
        <f>RANK(H30,$H$2:$H$80,0)</f>
        <v>35</v>
      </c>
      <c r="J30" s="2">
        <f t="shared" si="0"/>
        <v>22.3</v>
      </c>
      <c r="K30" s="2">
        <f>J30</f>
        <v>22.3</v>
      </c>
      <c r="L30" s="2"/>
      <c r="M30" s="5">
        <f>RANK(K30,$K$2:$K$80,0)</f>
        <v>51</v>
      </c>
      <c r="N30" s="5"/>
    </row>
    <row r="31" spans="1:14">
      <c r="A31" s="4">
        <v>57</v>
      </c>
      <c r="B31" s="4" t="s">
        <v>60</v>
      </c>
      <c r="C31" s="4" t="s">
        <v>297</v>
      </c>
      <c r="D31" s="2">
        <v>9.15</v>
      </c>
      <c r="E31" s="2">
        <f>D31</f>
        <v>9.15</v>
      </c>
      <c r="F31" s="1">
        <f>RANK(E31,$E$2:$E$80,0)</f>
        <v>57</v>
      </c>
      <c r="G31" s="2">
        <v>12.2</v>
      </c>
      <c r="H31" s="2">
        <f>G31</f>
        <v>12.2</v>
      </c>
      <c r="I31" s="1">
        <f>RANK(H31,$H$2:$H$80,0)</f>
        <v>53</v>
      </c>
      <c r="J31" s="2">
        <f t="shared" si="0"/>
        <v>21.35</v>
      </c>
      <c r="K31" s="2">
        <f>J31</f>
        <v>21.35</v>
      </c>
      <c r="L31" s="2"/>
      <c r="M31" s="5">
        <f>RANK(K31,$K$2:$K$80,0)</f>
        <v>57</v>
      </c>
      <c r="N31" s="5"/>
    </row>
    <row r="32" spans="1:14" s="17" customFormat="1">
      <c r="A32" s="7"/>
      <c r="B32" s="7" t="s">
        <v>301</v>
      </c>
      <c r="C32" s="7" t="s">
        <v>297</v>
      </c>
      <c r="D32" s="6">
        <f>SUM(D28:D31)-MIN(D28:D31)</f>
        <v>29.950000000000003</v>
      </c>
      <c r="E32" s="2"/>
      <c r="F32" s="1"/>
      <c r="G32" s="6">
        <f>SUM(G28:G31)-MIN(G28:G31)</f>
        <v>37.849999999999994</v>
      </c>
      <c r="H32" s="2"/>
      <c r="I32" s="1"/>
      <c r="J32" s="6">
        <f t="shared" si="0"/>
        <v>67.8</v>
      </c>
      <c r="K32" s="2"/>
      <c r="L32" s="6">
        <f>J32</f>
        <v>67.8</v>
      </c>
      <c r="M32" s="5"/>
      <c r="N32" s="5">
        <f>RANK(L32,$L$5:$L$80,0)</f>
        <v>15</v>
      </c>
    </row>
    <row r="33" spans="1:14">
      <c r="A33" s="4">
        <v>58</v>
      </c>
      <c r="B33" s="4" t="s">
        <v>61</v>
      </c>
      <c r="C33" s="4" t="s">
        <v>302</v>
      </c>
      <c r="D33" s="2">
        <v>8.8000000000000007</v>
      </c>
      <c r="E33" s="2">
        <f>D33</f>
        <v>8.8000000000000007</v>
      </c>
      <c r="F33" s="1">
        <f>RANK(E33,$E$2:$E$80,0)</f>
        <v>60</v>
      </c>
      <c r="G33" s="2">
        <v>12.2</v>
      </c>
      <c r="H33" s="2">
        <f>G33</f>
        <v>12.2</v>
      </c>
      <c r="I33" s="1">
        <f>RANK(H33,$H$2:$H$80,0)</f>
        <v>53</v>
      </c>
      <c r="J33" s="2">
        <f t="shared" si="0"/>
        <v>21</v>
      </c>
      <c r="K33" s="2">
        <f>J33</f>
        <v>21</v>
      </c>
      <c r="L33" s="2"/>
      <c r="M33" s="5">
        <f>RANK(K33,$K$2:$K$80,0)</f>
        <v>60</v>
      </c>
      <c r="N33" s="5"/>
    </row>
    <row r="34" spans="1:14">
      <c r="A34" s="4">
        <v>59</v>
      </c>
      <c r="B34" s="4" t="s">
        <v>62</v>
      </c>
      <c r="C34" s="4" t="s">
        <v>302</v>
      </c>
      <c r="D34" s="2">
        <v>11</v>
      </c>
      <c r="E34" s="2">
        <f>D34</f>
        <v>11</v>
      </c>
      <c r="F34" s="1">
        <f>RANK(E34,$E$2:$E$80,0)</f>
        <v>31</v>
      </c>
      <c r="G34" s="2">
        <v>12.85</v>
      </c>
      <c r="H34" s="2">
        <f>G34</f>
        <v>12.85</v>
      </c>
      <c r="I34" s="1">
        <f>RANK(H34,$H$2:$H$80,0)</f>
        <v>29</v>
      </c>
      <c r="J34" s="2">
        <f t="shared" ref="J34:J65" si="1">D34+G34</f>
        <v>23.85</v>
      </c>
      <c r="K34" s="2">
        <f>J34</f>
        <v>23.85</v>
      </c>
      <c r="L34" s="2"/>
      <c r="M34" s="5">
        <f>RANK(K34,$K$2:$K$80,0)</f>
        <v>33</v>
      </c>
      <c r="N34" s="5"/>
    </row>
    <row r="35" spans="1:14">
      <c r="A35" s="4">
        <v>60</v>
      </c>
      <c r="B35" s="4" t="s">
        <v>63</v>
      </c>
      <c r="C35" s="4" t="s">
        <v>302</v>
      </c>
      <c r="D35" s="2">
        <v>9.1999999999999993</v>
      </c>
      <c r="E35" s="2">
        <f>D35</f>
        <v>9.1999999999999993</v>
      </c>
      <c r="F35" s="1">
        <f>RANK(E35,$E$2:$E$80,0)</f>
        <v>55</v>
      </c>
      <c r="G35" s="2">
        <v>11.95</v>
      </c>
      <c r="H35" s="2">
        <f>G35</f>
        <v>11.95</v>
      </c>
      <c r="I35" s="1">
        <f>RANK(H35,$H$2:$H$80,0)</f>
        <v>57</v>
      </c>
      <c r="J35" s="2">
        <f t="shared" si="1"/>
        <v>21.15</v>
      </c>
      <c r="K35" s="2">
        <f>J35</f>
        <v>21.15</v>
      </c>
      <c r="L35" s="2"/>
      <c r="M35" s="5">
        <f>RANK(K35,$K$2:$K$80,0)</f>
        <v>59</v>
      </c>
      <c r="N35" s="5"/>
    </row>
    <row r="36" spans="1:14">
      <c r="A36" s="4">
        <v>61</v>
      </c>
      <c r="B36" s="4" t="s">
        <v>64</v>
      </c>
      <c r="C36" s="4" t="s">
        <v>302</v>
      </c>
      <c r="D36" s="2">
        <v>9.6999999999999993</v>
      </c>
      <c r="E36" s="2">
        <f>D36</f>
        <v>9.6999999999999993</v>
      </c>
      <c r="F36" s="1">
        <f>RANK(E36,$E$2:$E$80,0)</f>
        <v>53</v>
      </c>
      <c r="G36" s="2">
        <v>12.15</v>
      </c>
      <c r="H36" s="2">
        <f>G36</f>
        <v>12.15</v>
      </c>
      <c r="I36" s="1">
        <f>RANK(H36,$H$2:$H$80,0)</f>
        <v>56</v>
      </c>
      <c r="J36" s="2">
        <f t="shared" si="1"/>
        <v>21.85</v>
      </c>
      <c r="K36" s="2">
        <f>J36</f>
        <v>21.85</v>
      </c>
      <c r="L36" s="2"/>
      <c r="M36" s="5">
        <f>RANK(K36,$K$2:$K$80,0)</f>
        <v>55</v>
      </c>
      <c r="N36" s="5"/>
    </row>
    <row r="37" spans="1:14" s="17" customFormat="1">
      <c r="A37" s="7"/>
      <c r="B37" s="7" t="s">
        <v>301</v>
      </c>
      <c r="C37" s="7" t="s">
        <v>302</v>
      </c>
      <c r="D37" s="6">
        <f>SUM(D33:D36)-MIN(D33:D36)</f>
        <v>29.900000000000002</v>
      </c>
      <c r="E37" s="2"/>
      <c r="F37" s="1"/>
      <c r="G37" s="6">
        <f>SUM(G33:G36)-MIN(G33:G36)</f>
        <v>37.200000000000003</v>
      </c>
      <c r="H37" s="2"/>
      <c r="I37" s="1"/>
      <c r="J37" s="6">
        <f t="shared" si="1"/>
        <v>67.100000000000009</v>
      </c>
      <c r="K37" s="2"/>
      <c r="L37" s="6">
        <f>J37</f>
        <v>67.100000000000009</v>
      </c>
      <c r="M37" s="5"/>
      <c r="N37" s="5">
        <f>RANK(L37,$L$5:$L$80,0)</f>
        <v>16</v>
      </c>
    </row>
    <row r="38" spans="1:14">
      <c r="A38" s="4">
        <v>88</v>
      </c>
      <c r="B38" s="4" t="s">
        <v>95</v>
      </c>
      <c r="C38" s="4" t="s">
        <v>309</v>
      </c>
      <c r="D38" s="2">
        <v>10.45</v>
      </c>
      <c r="E38" s="2">
        <f>D38</f>
        <v>10.45</v>
      </c>
      <c r="F38" s="1">
        <f>RANK(E38,$E$2:$E$80,0)</f>
        <v>46</v>
      </c>
      <c r="G38" s="2">
        <v>12.4</v>
      </c>
      <c r="H38" s="2">
        <f>G38</f>
        <v>12.4</v>
      </c>
      <c r="I38" s="1">
        <f>RANK(H38,$H$2:$H$80,0)</f>
        <v>48</v>
      </c>
      <c r="J38" s="2">
        <f t="shared" si="1"/>
        <v>22.85</v>
      </c>
      <c r="K38" s="2">
        <f>J38</f>
        <v>22.85</v>
      </c>
      <c r="L38" s="2"/>
      <c r="M38" s="5">
        <f>RANK(K38,$K$2:$K$80,0)</f>
        <v>46</v>
      </c>
      <c r="N38" s="5"/>
    </row>
    <row r="39" spans="1:14">
      <c r="A39" s="4">
        <v>89</v>
      </c>
      <c r="B39" s="4" t="s">
        <v>96</v>
      </c>
      <c r="C39" s="4" t="s">
        <v>309</v>
      </c>
      <c r="D39" s="2">
        <v>11.1</v>
      </c>
      <c r="E39" s="2">
        <f>D39</f>
        <v>11.1</v>
      </c>
      <c r="F39" s="1">
        <f>RANK(E39,$E$2:$E$80,0)</f>
        <v>28</v>
      </c>
      <c r="G39" s="2">
        <v>13</v>
      </c>
      <c r="H39" s="2">
        <f>G39</f>
        <v>13</v>
      </c>
      <c r="I39" s="1">
        <f>RANK(H39,$H$2:$H$80,0)</f>
        <v>21</v>
      </c>
      <c r="J39" s="2">
        <f>D39+G39</f>
        <v>24.1</v>
      </c>
      <c r="K39" s="2">
        <f>J39</f>
        <v>24.1</v>
      </c>
      <c r="L39" s="2"/>
      <c r="M39" s="5">
        <f>RANK(K39,$K$2:$K$80,0)</f>
        <v>28</v>
      </c>
      <c r="N39" s="5"/>
    </row>
    <row r="40" spans="1:14">
      <c r="A40" s="4">
        <v>90</v>
      </c>
      <c r="B40" s="4" t="s">
        <v>97</v>
      </c>
      <c r="C40" s="4" t="s">
        <v>309</v>
      </c>
      <c r="D40" s="2">
        <v>11.5</v>
      </c>
      <c r="E40" s="2">
        <f>D40</f>
        <v>11.5</v>
      </c>
      <c r="F40" s="1">
        <f>RANK(E40,$E$2:$E$80,0)</f>
        <v>22</v>
      </c>
      <c r="G40" s="2">
        <v>12.5</v>
      </c>
      <c r="H40" s="2">
        <f>G40</f>
        <v>12.5</v>
      </c>
      <c r="I40" s="1">
        <f>RANK(H40,$H$2:$H$80,0)</f>
        <v>46</v>
      </c>
      <c r="J40" s="2">
        <f>D40+G40</f>
        <v>24</v>
      </c>
      <c r="K40" s="2">
        <f>J40</f>
        <v>24</v>
      </c>
      <c r="L40" s="2"/>
      <c r="M40" s="5">
        <f>RANK(K40,$K$2:$K$80,0)</f>
        <v>30</v>
      </c>
      <c r="N40" s="5"/>
    </row>
    <row r="41" spans="1:14">
      <c r="A41" s="4">
        <v>91</v>
      </c>
      <c r="B41" s="4" t="s">
        <v>98</v>
      </c>
      <c r="C41" s="4" t="s">
        <v>309</v>
      </c>
      <c r="D41" s="2">
        <v>11.7</v>
      </c>
      <c r="E41" s="2">
        <f>D41</f>
        <v>11.7</v>
      </c>
      <c r="F41" s="1">
        <f>RANK(E41,$E$2:$E$80,0)</f>
        <v>18</v>
      </c>
      <c r="G41" s="2">
        <v>13.05</v>
      </c>
      <c r="H41" s="2">
        <f>G41</f>
        <v>13.05</v>
      </c>
      <c r="I41" s="1">
        <f>RANK(H41,$H$2:$H$80,0)</f>
        <v>16</v>
      </c>
      <c r="J41" s="2">
        <f>D41+G41</f>
        <v>24.75</v>
      </c>
      <c r="K41" s="2">
        <f>J41</f>
        <v>24.75</v>
      </c>
      <c r="L41" s="2"/>
      <c r="M41" s="5">
        <f>RANK(K41,$K$2:$K$80,0)</f>
        <v>16</v>
      </c>
      <c r="N41" s="5"/>
    </row>
    <row r="42" spans="1:14" s="17" customFormat="1">
      <c r="A42" s="7"/>
      <c r="B42" s="7" t="s">
        <v>301</v>
      </c>
      <c r="C42" s="7" t="s">
        <v>309</v>
      </c>
      <c r="D42" s="6">
        <f>SUM(D38:D41)-MIN(D38:D41)</f>
        <v>34.299999999999997</v>
      </c>
      <c r="E42" s="2"/>
      <c r="F42" s="1"/>
      <c r="G42" s="6">
        <f>SUM(G38:G41)-MIN(G38:G41)</f>
        <v>38.550000000000004</v>
      </c>
      <c r="H42" s="2"/>
      <c r="I42" s="1"/>
      <c r="J42" s="6">
        <f t="shared" si="1"/>
        <v>72.849999999999994</v>
      </c>
      <c r="K42" s="2"/>
      <c r="L42" s="6">
        <f>J42</f>
        <v>72.849999999999994</v>
      </c>
      <c r="M42" s="5"/>
      <c r="N42" s="5">
        <f>RANK(L42,$L$5:$L$80,0)</f>
        <v>8</v>
      </c>
    </row>
    <row r="43" spans="1:14">
      <c r="A43" s="4">
        <v>92</v>
      </c>
      <c r="B43" s="4" t="s">
        <v>99</v>
      </c>
      <c r="C43" s="4" t="s">
        <v>317</v>
      </c>
      <c r="D43" s="2">
        <v>11.7</v>
      </c>
      <c r="E43" s="2">
        <f>D43</f>
        <v>11.7</v>
      </c>
      <c r="F43" s="1">
        <f>RANK(E43,$E$2:$E$80,0)</f>
        <v>18</v>
      </c>
      <c r="G43" s="2">
        <v>13.1</v>
      </c>
      <c r="H43" s="2">
        <f>G43</f>
        <v>13.1</v>
      </c>
      <c r="I43" s="1">
        <f>RANK(H43,$H$2:$H$80,0)</f>
        <v>12</v>
      </c>
      <c r="J43" s="2">
        <f t="shared" si="1"/>
        <v>24.799999999999997</v>
      </c>
      <c r="K43" s="2">
        <f>J43</f>
        <v>24.799999999999997</v>
      </c>
      <c r="L43" s="2"/>
      <c r="M43" s="5">
        <f>RANK(K43,$K$2:$K$80,0)</f>
        <v>15</v>
      </c>
      <c r="N43" s="5"/>
    </row>
    <row r="44" spans="1:14">
      <c r="A44" s="4">
        <v>93</v>
      </c>
      <c r="B44" s="4" t="s">
        <v>100</v>
      </c>
      <c r="C44" s="4" t="s">
        <v>317</v>
      </c>
      <c r="D44" s="2">
        <v>11.4</v>
      </c>
      <c r="E44" s="2">
        <f>D44</f>
        <v>11.4</v>
      </c>
      <c r="F44" s="1">
        <f>RANK(E44,$E$2:$E$80,0)</f>
        <v>24</v>
      </c>
      <c r="G44" s="2">
        <v>12.8</v>
      </c>
      <c r="H44" s="2">
        <f>G44</f>
        <v>12.8</v>
      </c>
      <c r="I44" s="1">
        <f>RANK(H44,$H$2:$H$80,0)</f>
        <v>30</v>
      </c>
      <c r="J44" s="2">
        <f t="shared" si="1"/>
        <v>24.200000000000003</v>
      </c>
      <c r="K44" s="2">
        <f>J44</f>
        <v>24.200000000000003</v>
      </c>
      <c r="L44" s="2"/>
      <c r="M44" s="5">
        <f>RANK(K44,$K$2:$K$80,0)</f>
        <v>25</v>
      </c>
      <c r="N44" s="5"/>
    </row>
    <row r="45" spans="1:14">
      <c r="A45" s="4">
        <v>94</v>
      </c>
      <c r="B45" s="4" t="s">
        <v>101</v>
      </c>
      <c r="C45" s="4" t="s">
        <v>317</v>
      </c>
      <c r="D45" s="2">
        <v>11</v>
      </c>
      <c r="E45" s="2">
        <f>D45</f>
        <v>11</v>
      </c>
      <c r="F45" s="1">
        <f>RANK(E45,$E$2:$E$80,0)</f>
        <v>31</v>
      </c>
      <c r="G45" s="2">
        <v>12.6</v>
      </c>
      <c r="H45" s="2">
        <f>G45</f>
        <v>12.6</v>
      </c>
      <c r="I45" s="1">
        <f>RANK(H45,$H$2:$H$80,0)</f>
        <v>41</v>
      </c>
      <c r="J45" s="2">
        <f t="shared" si="1"/>
        <v>23.6</v>
      </c>
      <c r="K45" s="2">
        <f>J45</f>
        <v>23.6</v>
      </c>
      <c r="L45" s="2"/>
      <c r="M45" s="5">
        <f>RANK(K45,$K$2:$K$80,0)</f>
        <v>40</v>
      </c>
      <c r="N45" s="5"/>
    </row>
    <row r="46" spans="1:14">
      <c r="A46" s="4">
        <v>95</v>
      </c>
      <c r="B46" s="4" t="s">
        <v>102</v>
      </c>
      <c r="C46" s="4" t="s">
        <v>317</v>
      </c>
      <c r="D46" s="2">
        <v>10.9</v>
      </c>
      <c r="E46" s="2">
        <f>D46</f>
        <v>10.9</v>
      </c>
      <c r="F46" s="1">
        <f>RANK(E46,$E$2:$E$80,0)</f>
        <v>37</v>
      </c>
      <c r="G46" s="2">
        <v>12.25</v>
      </c>
      <c r="H46" s="2">
        <f>G46</f>
        <v>12.25</v>
      </c>
      <c r="I46" s="1">
        <f>RANK(H46,$H$2:$H$80,0)</f>
        <v>52</v>
      </c>
      <c r="J46" s="2">
        <f t="shared" si="1"/>
        <v>23.15</v>
      </c>
      <c r="K46" s="2">
        <f>J46</f>
        <v>23.15</v>
      </c>
      <c r="L46" s="2"/>
      <c r="M46" s="5">
        <f>RANK(K46,$K$2:$K$80,0)</f>
        <v>44</v>
      </c>
      <c r="N46" s="5"/>
    </row>
    <row r="47" spans="1:14" s="17" customFormat="1">
      <c r="A47" s="7"/>
      <c r="B47" s="7" t="s">
        <v>301</v>
      </c>
      <c r="C47" s="7" t="s">
        <v>317</v>
      </c>
      <c r="D47" s="6">
        <f>SUM(D43:D46)-MIN(D43:D46)</f>
        <v>34.1</v>
      </c>
      <c r="E47" s="2"/>
      <c r="F47" s="1"/>
      <c r="G47" s="6">
        <f>SUM(G43:G46)-MIN(G43:G46)</f>
        <v>38.5</v>
      </c>
      <c r="H47" s="2"/>
      <c r="I47" s="1"/>
      <c r="J47" s="6">
        <f t="shared" si="1"/>
        <v>72.599999999999994</v>
      </c>
      <c r="K47" s="2"/>
      <c r="L47" s="6">
        <f>J47</f>
        <v>72.599999999999994</v>
      </c>
      <c r="M47" s="5"/>
      <c r="N47" s="5">
        <f>RANK(L47,$L$5:$L$80,0)</f>
        <v>9</v>
      </c>
    </row>
    <row r="48" spans="1:14">
      <c r="A48" s="4">
        <v>96</v>
      </c>
      <c r="B48" s="4" t="s">
        <v>103</v>
      </c>
      <c r="C48" s="4" t="s">
        <v>318</v>
      </c>
      <c r="D48" s="2">
        <v>12.55</v>
      </c>
      <c r="E48" s="2">
        <f>D48</f>
        <v>12.55</v>
      </c>
      <c r="F48" s="1">
        <f>RANK(E48,$E$2:$E$80,0)</f>
        <v>7</v>
      </c>
      <c r="G48" s="2">
        <v>12.7</v>
      </c>
      <c r="H48" s="2">
        <f>G48</f>
        <v>12.7</v>
      </c>
      <c r="I48" s="1">
        <f>RANK(H48,$H$2:$H$80,0)</f>
        <v>37</v>
      </c>
      <c r="J48" s="2">
        <f t="shared" si="1"/>
        <v>25.25</v>
      </c>
      <c r="K48" s="2">
        <f>J48</f>
        <v>25.25</v>
      </c>
      <c r="L48" s="2"/>
      <c r="M48" s="5">
        <f>RANK(K48,$K$2:$K$80,0)</f>
        <v>8</v>
      </c>
      <c r="N48" s="5"/>
    </row>
    <row r="49" spans="1:14">
      <c r="A49" s="4">
        <v>97</v>
      </c>
      <c r="B49" s="4" t="s">
        <v>104</v>
      </c>
      <c r="C49" s="4" t="s">
        <v>318</v>
      </c>
      <c r="D49" s="2">
        <v>11.8</v>
      </c>
      <c r="E49" s="2">
        <f>D49</f>
        <v>11.8</v>
      </c>
      <c r="F49" s="1">
        <f>RANK(E49,$E$2:$E$80,0)</f>
        <v>17</v>
      </c>
      <c r="G49" s="2">
        <v>12.75</v>
      </c>
      <c r="H49" s="2">
        <f>G49</f>
        <v>12.75</v>
      </c>
      <c r="I49" s="1">
        <f>RANK(H49,$H$2:$H$80,0)</f>
        <v>35</v>
      </c>
      <c r="J49" s="2">
        <f t="shared" si="1"/>
        <v>24.55</v>
      </c>
      <c r="K49" s="2">
        <f>J49</f>
        <v>24.55</v>
      </c>
      <c r="L49" s="2"/>
      <c r="M49" s="5">
        <f>RANK(K49,$K$2:$K$80,0)</f>
        <v>20</v>
      </c>
      <c r="N49" s="5"/>
    </row>
    <row r="50" spans="1:14">
      <c r="A50" s="4">
        <v>98</v>
      </c>
      <c r="B50" s="4" t="s">
        <v>105</v>
      </c>
      <c r="C50" s="4" t="s">
        <v>318</v>
      </c>
      <c r="D50" s="2">
        <v>12</v>
      </c>
      <c r="E50" s="2">
        <f>D50</f>
        <v>12</v>
      </c>
      <c r="F50" s="1">
        <f>RANK(E50,$E$2:$E$80,0)</f>
        <v>14</v>
      </c>
      <c r="G50" s="2">
        <v>13.2</v>
      </c>
      <c r="H50" s="2">
        <f>G50</f>
        <v>13.2</v>
      </c>
      <c r="I50" s="1">
        <f>RANK(H50,$H$2:$H$80,0)</f>
        <v>6</v>
      </c>
      <c r="J50" s="2">
        <f t="shared" si="1"/>
        <v>25.2</v>
      </c>
      <c r="K50" s="2">
        <f>J50</f>
        <v>25.2</v>
      </c>
      <c r="L50" s="2"/>
      <c r="M50" s="5">
        <f>RANK(K50,$K$2:$K$80,0)</f>
        <v>12</v>
      </c>
      <c r="N50" s="5"/>
    </row>
    <row r="51" spans="1:14">
      <c r="A51" s="4">
        <v>99</v>
      </c>
      <c r="B51" s="4" t="s">
        <v>106</v>
      </c>
      <c r="C51" s="4" t="s">
        <v>318</v>
      </c>
      <c r="D51" s="2">
        <v>12.2</v>
      </c>
      <c r="E51" s="2">
        <f>D51</f>
        <v>12.2</v>
      </c>
      <c r="F51" s="1">
        <f>RANK(E51,$E$2:$E$80,0)</f>
        <v>11</v>
      </c>
      <c r="G51" s="2">
        <v>13.05</v>
      </c>
      <c r="H51" s="2">
        <f>G51</f>
        <v>13.05</v>
      </c>
      <c r="I51" s="1">
        <f>RANK(H51,$H$2:$H$80,0)</f>
        <v>16</v>
      </c>
      <c r="J51" s="2">
        <f t="shared" si="1"/>
        <v>25.25</v>
      </c>
      <c r="K51" s="2">
        <f>J51</f>
        <v>25.25</v>
      </c>
      <c r="L51" s="2"/>
      <c r="M51" s="5">
        <f>RANK(K51,$K$2:$K$80,0)</f>
        <v>8</v>
      </c>
      <c r="N51" s="5"/>
    </row>
    <row r="52" spans="1:14" s="17" customFormat="1">
      <c r="A52" s="7"/>
      <c r="B52" s="7" t="s">
        <v>301</v>
      </c>
      <c r="C52" s="7" t="s">
        <v>318</v>
      </c>
      <c r="D52" s="6">
        <f>SUM(D48:D51)-MIN(D48:D51)</f>
        <v>36.75</v>
      </c>
      <c r="E52" s="2"/>
      <c r="F52" s="1"/>
      <c r="G52" s="6">
        <f>SUM(G48:G51)-MIN(G48:G51)</f>
        <v>39</v>
      </c>
      <c r="H52" s="2"/>
      <c r="I52" s="1"/>
      <c r="J52" s="6">
        <f t="shared" si="1"/>
        <v>75.75</v>
      </c>
      <c r="K52" s="2"/>
      <c r="L52" s="6">
        <f>J52</f>
        <v>75.75</v>
      </c>
      <c r="M52" s="5"/>
      <c r="N52" s="5">
        <f>RANK(L52,$L$5:$L$80,0)</f>
        <v>4</v>
      </c>
    </row>
    <row r="53" spans="1:14">
      <c r="A53" s="4">
        <v>100</v>
      </c>
      <c r="B53" s="4" t="s">
        <v>107</v>
      </c>
      <c r="C53" s="4" t="s">
        <v>313</v>
      </c>
      <c r="D53" s="2">
        <v>11.1</v>
      </c>
      <c r="E53" s="2">
        <f>D53</f>
        <v>11.1</v>
      </c>
      <c r="F53" s="1">
        <f>RANK(E53,$E$2:$E$80,0)</f>
        <v>28</v>
      </c>
      <c r="G53" s="2">
        <v>12.7</v>
      </c>
      <c r="H53" s="2">
        <f>G53</f>
        <v>12.7</v>
      </c>
      <c r="I53" s="1">
        <f>RANK(H53,$H$2:$H$80,0)</f>
        <v>37</v>
      </c>
      <c r="J53" s="2">
        <f t="shared" si="1"/>
        <v>23.799999999999997</v>
      </c>
      <c r="K53" s="2">
        <f>J53</f>
        <v>23.799999999999997</v>
      </c>
      <c r="L53" s="2"/>
      <c r="M53" s="5">
        <f>RANK(K53,$K$2:$K$80,0)</f>
        <v>34</v>
      </c>
      <c r="N53" s="5"/>
    </row>
    <row r="54" spans="1:14">
      <c r="A54" s="4">
        <v>101</v>
      </c>
      <c r="B54" s="4" t="s">
        <v>108</v>
      </c>
      <c r="C54" s="4" t="s">
        <v>306</v>
      </c>
      <c r="D54" s="2">
        <v>10.55</v>
      </c>
      <c r="E54" s="2">
        <f>D54</f>
        <v>10.55</v>
      </c>
      <c r="F54" s="1">
        <f>RANK(E54,$E$2:$E$80,0)</f>
        <v>44</v>
      </c>
      <c r="G54" s="2">
        <v>12.2</v>
      </c>
      <c r="H54" s="2">
        <f>G54</f>
        <v>12.2</v>
      </c>
      <c r="I54" s="1">
        <f>RANK(H54,$H$2:$H$80,0)</f>
        <v>53</v>
      </c>
      <c r="J54" s="2">
        <f t="shared" si="1"/>
        <v>22.75</v>
      </c>
      <c r="K54" s="2">
        <f>J54</f>
        <v>22.75</v>
      </c>
      <c r="L54" s="2"/>
      <c r="M54" s="5">
        <f>RANK(K54,$K$2:$K$80,0)</f>
        <v>47</v>
      </c>
      <c r="N54" s="5"/>
    </row>
    <row r="55" spans="1:14">
      <c r="A55" s="4">
        <v>102</v>
      </c>
      <c r="B55" s="4" t="s">
        <v>338</v>
      </c>
      <c r="C55" s="4" t="s">
        <v>306</v>
      </c>
      <c r="D55" s="2"/>
      <c r="E55" s="2">
        <f>D55</f>
        <v>0</v>
      </c>
      <c r="F55" s="1">
        <f>RANK(E55,$E$2:$E$80,0)</f>
        <v>61</v>
      </c>
      <c r="G55" s="2"/>
      <c r="H55" s="2">
        <f>G55</f>
        <v>0</v>
      </c>
      <c r="I55" s="1">
        <f>RANK(H55,$H$2:$H$80,0)</f>
        <v>61</v>
      </c>
      <c r="J55" s="2">
        <f t="shared" si="1"/>
        <v>0</v>
      </c>
      <c r="K55" s="2">
        <f>J55</f>
        <v>0</v>
      </c>
      <c r="L55" s="2"/>
      <c r="M55" s="5">
        <f>RANK(K55,$K$2:$K$80,0)</f>
        <v>61</v>
      </c>
      <c r="N55" s="5"/>
    </row>
    <row r="56" spans="1:14">
      <c r="A56" s="4">
        <v>103</v>
      </c>
      <c r="B56" s="4" t="s">
        <v>109</v>
      </c>
      <c r="C56" s="4" t="s">
        <v>306</v>
      </c>
      <c r="D56" s="2">
        <v>10.199999999999999</v>
      </c>
      <c r="E56" s="2">
        <f>D56</f>
        <v>10.199999999999999</v>
      </c>
      <c r="F56" s="1">
        <f>RANK(E56,$E$2:$E$80,0)</f>
        <v>50</v>
      </c>
      <c r="G56" s="2">
        <v>12.3</v>
      </c>
      <c r="H56" s="2">
        <f>G56</f>
        <v>12.3</v>
      </c>
      <c r="I56" s="1">
        <f>RANK(H56,$H$2:$H$80,0)</f>
        <v>51</v>
      </c>
      <c r="J56" s="2">
        <f t="shared" si="1"/>
        <v>22.5</v>
      </c>
      <c r="K56" s="2">
        <f>J56</f>
        <v>22.5</v>
      </c>
      <c r="L56" s="2"/>
      <c r="M56" s="5">
        <f>RANK(K56,$K$2:$K$80,0)</f>
        <v>49</v>
      </c>
      <c r="N56" s="5"/>
    </row>
    <row r="57" spans="1:14">
      <c r="A57" s="4">
        <v>104</v>
      </c>
      <c r="B57" s="4" t="s">
        <v>110</v>
      </c>
      <c r="C57" s="4" t="s">
        <v>306</v>
      </c>
      <c r="D57" s="2">
        <v>11.2</v>
      </c>
      <c r="E57" s="2">
        <f>D57</f>
        <v>11.2</v>
      </c>
      <c r="F57" s="1">
        <f>RANK(E57,$E$2:$E$80,0)</f>
        <v>27</v>
      </c>
      <c r="G57" s="2">
        <v>13</v>
      </c>
      <c r="H57" s="2">
        <f>G57</f>
        <v>13</v>
      </c>
      <c r="I57" s="1">
        <f>RANK(H57,$H$2:$H$80,0)</f>
        <v>21</v>
      </c>
      <c r="J57" s="2">
        <f t="shared" si="1"/>
        <v>24.2</v>
      </c>
      <c r="K57" s="2">
        <f>J57</f>
        <v>24.2</v>
      </c>
      <c r="L57" s="2"/>
      <c r="M57" s="5">
        <f>RANK(K57,$K$2:$K$80,0)</f>
        <v>26</v>
      </c>
      <c r="N57" s="5"/>
    </row>
    <row r="58" spans="1:14" s="17" customFormat="1">
      <c r="A58" s="7"/>
      <c r="B58" s="7" t="s">
        <v>301</v>
      </c>
      <c r="C58" s="7" t="s">
        <v>306</v>
      </c>
      <c r="D58" s="6">
        <f>SUM(D54:D57)</f>
        <v>31.95</v>
      </c>
      <c r="E58" s="2"/>
      <c r="F58" s="1"/>
      <c r="G58" s="6">
        <f>SUM(G54:G57)</f>
        <v>37.5</v>
      </c>
      <c r="H58" s="2"/>
      <c r="I58" s="1"/>
      <c r="J58" s="6">
        <f t="shared" si="1"/>
        <v>69.45</v>
      </c>
      <c r="K58" s="2"/>
      <c r="L58" s="6">
        <f>J58</f>
        <v>69.45</v>
      </c>
      <c r="M58" s="5"/>
      <c r="N58" s="5">
        <f>RANK(L58,$L$5:$L$80,0)</f>
        <v>13</v>
      </c>
    </row>
    <row r="59" spans="1:14">
      <c r="A59" s="4">
        <v>105</v>
      </c>
      <c r="B59" s="15" t="s">
        <v>111</v>
      </c>
      <c r="C59" s="4" t="s">
        <v>319</v>
      </c>
      <c r="D59" s="2">
        <v>9.1</v>
      </c>
      <c r="E59" s="2">
        <f>D59</f>
        <v>9.1</v>
      </c>
      <c r="F59" s="1">
        <f>RANK(E59,$E$2:$E$80,0)</f>
        <v>58</v>
      </c>
      <c r="G59" s="2">
        <v>13.45</v>
      </c>
      <c r="H59" s="2">
        <f>G59</f>
        <v>13.45</v>
      </c>
      <c r="I59" s="1">
        <f>RANK(H59,$H$2:$H$80,0)</f>
        <v>1</v>
      </c>
      <c r="J59" s="2">
        <f t="shared" si="1"/>
        <v>22.549999999999997</v>
      </c>
      <c r="K59" s="2">
        <f>J59</f>
        <v>22.549999999999997</v>
      </c>
      <c r="L59" s="2"/>
      <c r="M59" s="5">
        <f>RANK(K59,$K$2:$K$80,0)</f>
        <v>48</v>
      </c>
      <c r="N59" s="5"/>
    </row>
    <row r="60" spans="1:14">
      <c r="A60" s="4">
        <v>106</v>
      </c>
      <c r="B60" s="15" t="s">
        <v>112</v>
      </c>
      <c r="C60" s="4" t="s">
        <v>319</v>
      </c>
      <c r="D60" s="2">
        <v>12.25</v>
      </c>
      <c r="E60" s="2">
        <f>D60</f>
        <v>12.25</v>
      </c>
      <c r="F60" s="1">
        <f>RANK(E60,$E$2:$E$80,0)</f>
        <v>10</v>
      </c>
      <c r="G60" s="2">
        <v>13.2</v>
      </c>
      <c r="H60" s="2">
        <f>G60</f>
        <v>13.2</v>
      </c>
      <c r="I60" s="1">
        <f>RANK(H60,$H$2:$H$80,0)</f>
        <v>6</v>
      </c>
      <c r="J60" s="2">
        <f t="shared" si="1"/>
        <v>25.45</v>
      </c>
      <c r="K60" s="2">
        <f>J60</f>
        <v>25.45</v>
      </c>
      <c r="L60" s="2"/>
      <c r="M60" s="5">
        <f>RANK(K60,$K$2:$K$80,0)</f>
        <v>7</v>
      </c>
      <c r="N60" s="5"/>
    </row>
    <row r="61" spans="1:14">
      <c r="A61" s="4">
        <v>107</v>
      </c>
      <c r="B61" s="15" t="s">
        <v>113</v>
      </c>
      <c r="C61" s="4" t="s">
        <v>319</v>
      </c>
      <c r="D61" s="2">
        <v>11.5</v>
      </c>
      <c r="E61" s="2">
        <f>D61</f>
        <v>11.5</v>
      </c>
      <c r="F61" s="1">
        <f>RANK(E61,$E$2:$E$80,0)</f>
        <v>22</v>
      </c>
      <c r="G61" s="2">
        <v>13.25</v>
      </c>
      <c r="H61" s="2">
        <f>G61</f>
        <v>13.25</v>
      </c>
      <c r="I61" s="1" t="s">
        <v>337</v>
      </c>
      <c r="J61" s="2">
        <f t="shared" si="1"/>
        <v>24.75</v>
      </c>
      <c r="K61" s="2">
        <f>J61</f>
        <v>24.75</v>
      </c>
      <c r="L61" s="2"/>
      <c r="M61" s="5">
        <f>RANK(K61,$K$2:$K$80,0)</f>
        <v>16</v>
      </c>
      <c r="N61" s="5"/>
    </row>
    <row r="62" spans="1:14">
      <c r="A62" s="4">
        <v>108</v>
      </c>
      <c r="B62" s="15" t="s">
        <v>114</v>
      </c>
      <c r="C62" s="4" t="s">
        <v>319</v>
      </c>
      <c r="D62" s="2">
        <v>11</v>
      </c>
      <c r="E62" s="2">
        <f>D62</f>
        <v>11</v>
      </c>
      <c r="F62" s="1">
        <f>RANK(E62,$E$2:$E$80,0)</f>
        <v>31</v>
      </c>
      <c r="G62" s="2">
        <v>12.6</v>
      </c>
      <c r="H62" s="2">
        <f>G62</f>
        <v>12.6</v>
      </c>
      <c r="I62" s="1">
        <f>RANK(H62,$H$2:$H$80,0)</f>
        <v>41</v>
      </c>
      <c r="J62" s="2">
        <f t="shared" si="1"/>
        <v>23.6</v>
      </c>
      <c r="K62" s="2">
        <f>J62</f>
        <v>23.6</v>
      </c>
      <c r="L62" s="2"/>
      <c r="M62" s="5">
        <f>RANK(K62,$K$2:$K$80,0)</f>
        <v>40</v>
      </c>
      <c r="N62" s="5"/>
    </row>
    <row r="63" spans="1:14" s="17" customFormat="1">
      <c r="A63" s="7"/>
      <c r="B63" s="7" t="s">
        <v>301</v>
      </c>
      <c r="C63" s="7" t="s">
        <v>319</v>
      </c>
      <c r="D63" s="6">
        <f>SUM(D59:D62)-MIN(D59:D62)</f>
        <v>34.75</v>
      </c>
      <c r="E63" s="2"/>
      <c r="F63" s="1"/>
      <c r="G63" s="6">
        <f>SUM(G59:G62)-MIN(G59:G62)</f>
        <v>39.9</v>
      </c>
      <c r="H63" s="2"/>
      <c r="I63" s="1"/>
      <c r="J63" s="6">
        <f t="shared" si="1"/>
        <v>74.650000000000006</v>
      </c>
      <c r="K63" s="2"/>
      <c r="L63" s="6">
        <f>J63</f>
        <v>74.650000000000006</v>
      </c>
      <c r="M63" s="5"/>
      <c r="N63" s="5">
        <f>RANK(L63,$L$5:$L$80,0)</f>
        <v>6</v>
      </c>
    </row>
    <row r="64" spans="1:14">
      <c r="A64" s="4">
        <v>110</v>
      </c>
      <c r="B64" s="15" t="s">
        <v>116</v>
      </c>
      <c r="C64" s="4" t="s">
        <v>320</v>
      </c>
      <c r="D64" s="2">
        <v>10.6</v>
      </c>
      <c r="E64" s="2">
        <f>D64</f>
        <v>10.6</v>
      </c>
      <c r="F64" s="1">
        <f>RANK(E64,$E$2:$E$80,0)</f>
        <v>41</v>
      </c>
      <c r="G64" s="2">
        <v>12.8</v>
      </c>
      <c r="H64" s="2">
        <f>G64</f>
        <v>12.8</v>
      </c>
      <c r="I64" s="1">
        <f>RANK(H64,$H$2:$H$80,0)</f>
        <v>30</v>
      </c>
      <c r="J64" s="2">
        <f t="shared" si="1"/>
        <v>23.4</v>
      </c>
      <c r="K64" s="2">
        <f>J64</f>
        <v>23.4</v>
      </c>
      <c r="L64" s="2"/>
      <c r="M64" s="5">
        <f>RANK(K64,$K$2:$K$80,0)</f>
        <v>43</v>
      </c>
      <c r="N64" s="5"/>
    </row>
    <row r="65" spans="1:14">
      <c r="A65" s="4">
        <v>111</v>
      </c>
      <c r="B65" s="15" t="s">
        <v>117</v>
      </c>
      <c r="C65" s="4" t="s">
        <v>320</v>
      </c>
      <c r="D65" s="2">
        <v>11.1</v>
      </c>
      <c r="E65" s="2">
        <f>D65</f>
        <v>11.1</v>
      </c>
      <c r="F65" s="1">
        <f>RANK(E65,$E$2:$E$80,0)</f>
        <v>28</v>
      </c>
      <c r="G65" s="2">
        <v>12.7</v>
      </c>
      <c r="H65" s="2">
        <f>G65</f>
        <v>12.7</v>
      </c>
      <c r="I65" s="1">
        <f>RANK(H65,$H$2:$H$80,0)</f>
        <v>37</v>
      </c>
      <c r="J65" s="2">
        <f t="shared" si="1"/>
        <v>23.799999999999997</v>
      </c>
      <c r="K65" s="2">
        <f>J65</f>
        <v>23.799999999999997</v>
      </c>
      <c r="L65" s="2"/>
      <c r="M65" s="5">
        <f>RANK(K65,$K$2:$K$80,0)</f>
        <v>34</v>
      </c>
      <c r="N65" s="5"/>
    </row>
    <row r="66" spans="1:14">
      <c r="A66" s="4">
        <v>112</v>
      </c>
      <c r="B66" s="15" t="s">
        <v>118</v>
      </c>
      <c r="C66" s="4" t="s">
        <v>320</v>
      </c>
      <c r="D66" s="2">
        <v>10.95</v>
      </c>
      <c r="E66" s="2">
        <f t="shared" ref="E66:E79" si="2">D66</f>
        <v>10.95</v>
      </c>
      <c r="F66" s="1">
        <f>RANK(E66,$E$2:$E$80,0)</f>
        <v>36</v>
      </c>
      <c r="G66" s="2">
        <v>13</v>
      </c>
      <c r="H66" s="2">
        <f t="shared" ref="H66:H79" si="3">G66</f>
        <v>13</v>
      </c>
      <c r="I66" s="1">
        <f>RANK(H66,$H$2:$H$80,0)</f>
        <v>21</v>
      </c>
      <c r="J66" s="2">
        <f t="shared" ref="J66:J79" si="4">D66+G66</f>
        <v>23.95</v>
      </c>
      <c r="K66" s="2">
        <f t="shared" ref="K66:K79" si="5">J66</f>
        <v>23.95</v>
      </c>
      <c r="L66" s="2"/>
      <c r="M66" s="5">
        <f>RANK(K66,$K$2:$K$80,0)</f>
        <v>32</v>
      </c>
      <c r="N66" s="5"/>
    </row>
    <row r="67" spans="1:14" s="17" customFormat="1">
      <c r="A67" s="7"/>
      <c r="B67" s="7" t="s">
        <v>301</v>
      </c>
      <c r="C67" s="7" t="s">
        <v>320</v>
      </c>
      <c r="D67" s="6">
        <f>SUM(D64:D66)</f>
        <v>32.65</v>
      </c>
      <c r="E67" s="2"/>
      <c r="F67" s="1"/>
      <c r="G67" s="6">
        <f>SUM(G64:G66)</f>
        <v>38.5</v>
      </c>
      <c r="H67" s="2"/>
      <c r="I67" s="1"/>
      <c r="J67" s="6">
        <f>D67+G67</f>
        <v>71.150000000000006</v>
      </c>
      <c r="K67" s="2"/>
      <c r="L67" s="6">
        <f>J67</f>
        <v>71.150000000000006</v>
      </c>
      <c r="M67" s="5"/>
      <c r="N67" s="5">
        <f>RANK(L67,$L$5:$L$80,0)</f>
        <v>11</v>
      </c>
    </row>
    <row r="68" spans="1:14">
      <c r="A68" s="4">
        <v>113</v>
      </c>
      <c r="B68" s="15" t="s">
        <v>119</v>
      </c>
      <c r="C68" s="4" t="s">
        <v>321</v>
      </c>
      <c r="D68" s="2">
        <v>11.85</v>
      </c>
      <c r="E68" s="2">
        <f t="shared" si="2"/>
        <v>11.85</v>
      </c>
      <c r="F68" s="1">
        <f>RANK(E68,$E$2:$E$80,0)</f>
        <v>15</v>
      </c>
      <c r="G68" s="2">
        <v>12.8</v>
      </c>
      <c r="H68" s="2">
        <f t="shared" si="3"/>
        <v>12.8</v>
      </c>
      <c r="I68" s="1">
        <f>RANK(H68,$H$2:$H$80,0)</f>
        <v>30</v>
      </c>
      <c r="J68" s="2">
        <f t="shared" si="4"/>
        <v>24.65</v>
      </c>
      <c r="K68" s="2">
        <f t="shared" si="5"/>
        <v>24.65</v>
      </c>
      <c r="L68" s="2"/>
      <c r="M68" s="5">
        <f>RANK(K68,$K$2:$K$80,0)</f>
        <v>18</v>
      </c>
      <c r="N68" s="5"/>
    </row>
    <row r="69" spans="1:14">
      <c r="A69" s="4">
        <v>114</v>
      </c>
      <c r="B69" s="15" t="s">
        <v>120</v>
      </c>
      <c r="C69" s="4" t="s">
        <v>321</v>
      </c>
      <c r="D69" s="2">
        <v>10.85</v>
      </c>
      <c r="E69" s="2">
        <f t="shared" si="2"/>
        <v>10.85</v>
      </c>
      <c r="F69" s="1">
        <f>RANK(E69,$E$2:$E$80,0)</f>
        <v>40</v>
      </c>
      <c r="G69" s="2">
        <v>12.9</v>
      </c>
      <c r="H69" s="2">
        <f t="shared" si="3"/>
        <v>12.9</v>
      </c>
      <c r="I69" s="1">
        <f>RANK(H69,$H$2:$H$80,0)</f>
        <v>28</v>
      </c>
      <c r="J69" s="2">
        <f t="shared" si="4"/>
        <v>23.75</v>
      </c>
      <c r="K69" s="2">
        <f t="shared" si="5"/>
        <v>23.75</v>
      </c>
      <c r="L69" s="2"/>
      <c r="M69" s="5">
        <f>RANK(K69,$K$2:$K$80,0)</f>
        <v>36</v>
      </c>
      <c r="N69" s="5"/>
    </row>
    <row r="70" spans="1:14">
      <c r="A70" s="4">
        <v>115</v>
      </c>
      <c r="B70" s="15" t="s">
        <v>121</v>
      </c>
      <c r="C70" s="4" t="s">
        <v>321</v>
      </c>
      <c r="D70" s="2">
        <v>9.9499999999999993</v>
      </c>
      <c r="E70" s="2">
        <f t="shared" si="2"/>
        <v>9.9499999999999993</v>
      </c>
      <c r="F70" s="1">
        <f>RANK(E70,$E$2:$E$80,0)</f>
        <v>51</v>
      </c>
      <c r="G70" s="2">
        <v>12.35</v>
      </c>
      <c r="H70" s="2">
        <f t="shared" si="3"/>
        <v>12.35</v>
      </c>
      <c r="I70" s="1">
        <f>RANK(H70,$H$2:$H$80,0)</f>
        <v>50</v>
      </c>
      <c r="J70" s="2">
        <f t="shared" si="4"/>
        <v>22.299999999999997</v>
      </c>
      <c r="K70" s="2">
        <f t="shared" si="5"/>
        <v>22.299999999999997</v>
      </c>
      <c r="L70" s="2"/>
      <c r="M70" s="5">
        <f>RANK(K70,$K$2:$K$80,0)</f>
        <v>52</v>
      </c>
      <c r="N70" s="5"/>
    </row>
    <row r="71" spans="1:14" s="17" customFormat="1">
      <c r="A71" s="7"/>
      <c r="B71" s="7" t="s">
        <v>301</v>
      </c>
      <c r="C71" s="7" t="s">
        <v>321</v>
      </c>
      <c r="D71" s="6">
        <f>SUM(D68:D70)</f>
        <v>32.65</v>
      </c>
      <c r="E71" s="2"/>
      <c r="F71" s="1"/>
      <c r="G71" s="6">
        <f>SUM(G68:G70)</f>
        <v>38.050000000000004</v>
      </c>
      <c r="H71" s="2"/>
      <c r="I71" s="1"/>
      <c r="J71" s="6">
        <f>D71+G71</f>
        <v>70.7</v>
      </c>
      <c r="K71" s="2"/>
      <c r="L71" s="6">
        <f>J71</f>
        <v>70.7</v>
      </c>
      <c r="M71" s="5"/>
      <c r="N71" s="5">
        <f>RANK(L71,$L$5:$L$80,0)</f>
        <v>12</v>
      </c>
    </row>
    <row r="72" spans="1:14">
      <c r="A72" s="4">
        <v>116</v>
      </c>
      <c r="B72" s="4" t="s">
        <v>122</v>
      </c>
      <c r="C72" s="4" t="s">
        <v>308</v>
      </c>
      <c r="D72" s="2">
        <v>13.05</v>
      </c>
      <c r="E72" s="2">
        <f t="shared" si="2"/>
        <v>13.05</v>
      </c>
      <c r="F72" s="1">
        <f>RANK(E72,$E$2:$E$80,0)</f>
        <v>1</v>
      </c>
      <c r="G72" s="2">
        <v>13</v>
      </c>
      <c r="H72" s="2">
        <f t="shared" si="3"/>
        <v>13</v>
      </c>
      <c r="I72" s="1">
        <f>RANK(H72,$H$2:$H$80,0)</f>
        <v>21</v>
      </c>
      <c r="J72" s="2">
        <f t="shared" si="4"/>
        <v>26.05</v>
      </c>
      <c r="K72" s="2">
        <f t="shared" si="5"/>
        <v>26.05</v>
      </c>
      <c r="L72" s="2"/>
      <c r="M72" s="5">
        <f>RANK(K72,$K$2:$K$80,0)</f>
        <v>1</v>
      </c>
      <c r="N72" s="5"/>
    </row>
    <row r="73" spans="1:14">
      <c r="A73" s="4">
        <v>117</v>
      </c>
      <c r="B73" s="4" t="s">
        <v>123</v>
      </c>
      <c r="C73" s="4" t="s">
        <v>308</v>
      </c>
      <c r="D73" s="2">
        <v>11.6</v>
      </c>
      <c r="E73" s="2">
        <f t="shared" si="2"/>
        <v>11.6</v>
      </c>
      <c r="F73" s="1">
        <f>RANK(E73,$E$2:$E$80,0)</f>
        <v>20</v>
      </c>
      <c r="G73" s="2">
        <v>13.05</v>
      </c>
      <c r="H73" s="2">
        <f t="shared" si="3"/>
        <v>13.05</v>
      </c>
      <c r="I73" s="1">
        <f>RANK(H73,$H$2:$H$80,0)</f>
        <v>16</v>
      </c>
      <c r="J73" s="2">
        <f t="shared" si="4"/>
        <v>24.65</v>
      </c>
      <c r="K73" s="2">
        <f t="shared" si="5"/>
        <v>24.65</v>
      </c>
      <c r="L73" s="2"/>
      <c r="M73" s="5">
        <f>RANK(K73,$K$2:$K$80,0)</f>
        <v>18</v>
      </c>
      <c r="N73" s="5"/>
    </row>
    <row r="74" spans="1:14">
      <c r="A74" s="4">
        <v>118</v>
      </c>
      <c r="B74" s="4" t="s">
        <v>124</v>
      </c>
      <c r="C74" s="4" t="s">
        <v>308</v>
      </c>
      <c r="D74" s="2">
        <v>12.85</v>
      </c>
      <c r="E74" s="2">
        <f t="shared" si="2"/>
        <v>12.85</v>
      </c>
      <c r="F74" s="1">
        <f>RANK(E74,$E$2:$E$80,0)</f>
        <v>2</v>
      </c>
      <c r="G74" s="2">
        <v>12.8</v>
      </c>
      <c r="H74" s="2">
        <f t="shared" si="3"/>
        <v>12.8</v>
      </c>
      <c r="I74" s="1">
        <f>RANK(H74,$H$2:$H$80,0)</f>
        <v>30</v>
      </c>
      <c r="J74" s="2">
        <f t="shared" si="4"/>
        <v>25.65</v>
      </c>
      <c r="K74" s="2">
        <f t="shared" si="5"/>
        <v>25.65</v>
      </c>
      <c r="L74" s="2"/>
      <c r="M74" s="5">
        <f>RANK(K74,$K$2:$K$80,0)</f>
        <v>4</v>
      </c>
      <c r="N74" s="5"/>
    </row>
    <row r="75" spans="1:14">
      <c r="A75" s="4">
        <v>119</v>
      </c>
      <c r="B75" s="4" t="s">
        <v>125</v>
      </c>
      <c r="C75" s="4" t="s">
        <v>308</v>
      </c>
      <c r="D75" s="2">
        <v>12.6</v>
      </c>
      <c r="E75" s="2">
        <f t="shared" si="2"/>
        <v>12.6</v>
      </c>
      <c r="F75" s="1">
        <f>RANK(E75,$E$2:$E$80,0)</f>
        <v>6</v>
      </c>
      <c r="G75" s="2">
        <v>12.65</v>
      </c>
      <c r="H75" s="2">
        <f t="shared" si="3"/>
        <v>12.65</v>
      </c>
      <c r="I75" s="1">
        <f>RANK(H75,$H$2:$H$80,0)</f>
        <v>40</v>
      </c>
      <c r="J75" s="2">
        <f t="shared" si="4"/>
        <v>25.25</v>
      </c>
      <c r="K75" s="2">
        <f t="shared" si="5"/>
        <v>25.25</v>
      </c>
      <c r="L75" s="2"/>
      <c r="M75" s="5">
        <f>RANK(K75,$K$2:$K$80,0)</f>
        <v>8</v>
      </c>
      <c r="N75" s="5"/>
    </row>
    <row r="76" spans="1:14" s="17" customFormat="1">
      <c r="A76" s="7"/>
      <c r="B76" s="7" t="s">
        <v>301</v>
      </c>
      <c r="C76" s="7" t="s">
        <v>308</v>
      </c>
      <c r="D76" s="6">
        <f>SUM(D72:D75)-MIN(D72:D75)</f>
        <v>38.5</v>
      </c>
      <c r="E76" s="2"/>
      <c r="F76" s="1"/>
      <c r="G76" s="6">
        <f>SUM(G72:G75)-MIN(G72:G75)</f>
        <v>38.85</v>
      </c>
      <c r="H76" s="2"/>
      <c r="I76" s="1"/>
      <c r="J76" s="6">
        <f>D76+G76</f>
        <v>77.349999999999994</v>
      </c>
      <c r="K76" s="2"/>
      <c r="L76" s="6">
        <f>J76</f>
        <v>77.349999999999994</v>
      </c>
      <c r="M76" s="5"/>
      <c r="N76" s="5">
        <f>RANK(L76,$L$5:$L$80,0)</f>
        <v>1</v>
      </c>
    </row>
    <row r="77" spans="1:14">
      <c r="A77" s="4">
        <v>120</v>
      </c>
      <c r="B77" s="4" t="s">
        <v>126</v>
      </c>
      <c r="C77" s="4" t="s">
        <v>322</v>
      </c>
      <c r="D77" s="2">
        <v>12.8</v>
      </c>
      <c r="E77" s="2">
        <f t="shared" si="2"/>
        <v>12.8</v>
      </c>
      <c r="F77" s="1">
        <f>RANK(E77,$E$2:$E$80,0)</f>
        <v>3</v>
      </c>
      <c r="G77" s="2">
        <v>12.95</v>
      </c>
      <c r="H77" s="2">
        <f t="shared" si="3"/>
        <v>12.95</v>
      </c>
      <c r="I77" s="1">
        <f>RANK(H77,$H$2:$H$80,0)</f>
        <v>26</v>
      </c>
      <c r="J77" s="2">
        <f t="shared" si="4"/>
        <v>25.75</v>
      </c>
      <c r="K77" s="2">
        <f t="shared" si="5"/>
        <v>25.75</v>
      </c>
      <c r="L77" s="2"/>
      <c r="M77" s="5">
        <f>RANK(K77,$K$2:$K$80,0)</f>
        <v>3</v>
      </c>
      <c r="N77" s="5"/>
    </row>
    <row r="78" spans="1:14">
      <c r="A78" s="4">
        <v>121</v>
      </c>
      <c r="B78" s="4" t="s">
        <v>127</v>
      </c>
      <c r="C78" s="4" t="s">
        <v>322</v>
      </c>
      <c r="D78" s="2">
        <v>12.3</v>
      </c>
      <c r="E78" s="2">
        <f t="shared" si="2"/>
        <v>12.3</v>
      </c>
      <c r="F78" s="1">
        <f>RANK(E78,$E$2:$E$80,0)</f>
        <v>9</v>
      </c>
      <c r="G78" s="2">
        <v>12.8</v>
      </c>
      <c r="H78" s="2">
        <f t="shared" si="3"/>
        <v>12.8</v>
      </c>
      <c r="I78" s="1">
        <f>RANK(H78,$H$2:$H$80,0)</f>
        <v>30</v>
      </c>
      <c r="J78" s="2">
        <f t="shared" si="4"/>
        <v>25.1</v>
      </c>
      <c r="K78" s="2">
        <f t="shared" si="5"/>
        <v>25.1</v>
      </c>
      <c r="L78" s="2"/>
      <c r="M78" s="5">
        <f>RANK(K78,$K$2:$K$80,0)</f>
        <v>13</v>
      </c>
      <c r="N78" s="5"/>
    </row>
    <row r="79" spans="1:14">
      <c r="A79" s="4">
        <v>122</v>
      </c>
      <c r="B79" s="4" t="s">
        <v>128</v>
      </c>
      <c r="C79" s="4" t="s">
        <v>322</v>
      </c>
      <c r="D79" s="2">
        <v>12.2</v>
      </c>
      <c r="E79" s="2">
        <f t="shared" si="2"/>
        <v>12.2</v>
      </c>
      <c r="F79" s="1">
        <f>RANK(E79,$E$2:$E$80,0)</f>
        <v>11</v>
      </c>
      <c r="G79" s="2">
        <v>13.05</v>
      </c>
      <c r="H79" s="2">
        <f t="shared" si="3"/>
        <v>13.05</v>
      </c>
      <c r="I79" s="1">
        <f>RANK(H79,$H$2:$H$80,0)</f>
        <v>16</v>
      </c>
      <c r="J79" s="2">
        <f t="shared" si="4"/>
        <v>25.25</v>
      </c>
      <c r="K79" s="2">
        <f t="shared" si="5"/>
        <v>25.25</v>
      </c>
      <c r="L79" s="2"/>
      <c r="M79" s="5">
        <f>RANK(K79,$K$2:$K$80,0)</f>
        <v>8</v>
      </c>
      <c r="N79" s="5"/>
    </row>
    <row r="80" spans="1:14" s="17" customFormat="1">
      <c r="A80" s="9"/>
      <c r="B80" s="10" t="s">
        <v>301</v>
      </c>
      <c r="C80" s="7" t="s">
        <v>322</v>
      </c>
      <c r="D80" s="6">
        <f>SUM(D77:D79)</f>
        <v>37.299999999999997</v>
      </c>
      <c r="E80" s="2"/>
      <c r="F80" s="1"/>
      <c r="G80" s="6">
        <f>SUM(G77:G79)</f>
        <v>38.799999999999997</v>
      </c>
      <c r="H80" s="2"/>
      <c r="I80" s="1"/>
      <c r="J80" s="6">
        <f>D80+G80</f>
        <v>76.099999999999994</v>
      </c>
      <c r="K80" s="2"/>
      <c r="L80" s="6">
        <f>J80</f>
        <v>76.099999999999994</v>
      </c>
      <c r="M80" s="5"/>
      <c r="N80" s="5">
        <f>RANK(L80,$L$5:$L$80,0)</f>
        <v>2</v>
      </c>
    </row>
  </sheetData>
  <pageMargins left="0.70866141732283505" right="0.70866141732283505" top="0.74803149606299202" bottom="0.94488188976377996" header="0.31496062992126" footer="0.31496062992126"/>
  <pageSetup paperSize="9" scale="71" fitToHeight="0" orientation="portrait" horizontalDpi="360" verticalDpi="360" r:id="rId1"/>
  <headerFooter>
    <oddHeader>&amp;CUnder 12 Girls</oddHeader>
    <oddFooter>&amp;LKirkcaldy Gymnastics Club Annual Floor and Vault Competition&amp;R&amp;G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workbookViewId="0">
      <pane ySplit="1" topLeftCell="A26" activePane="bottomLeft" state="frozen"/>
      <selection pane="bottomLeft" activeCell="G32" sqref="G32"/>
    </sheetView>
  </sheetViews>
  <sheetFormatPr defaultColWidth="9.109375" defaultRowHeight="14.4"/>
  <cols>
    <col min="1" max="1" width="5.109375" style="20" bestFit="1" customWidth="1"/>
    <col min="2" max="2" width="24.109375" style="20" bestFit="1" customWidth="1"/>
    <col min="3" max="3" width="14.88671875" style="20" customWidth="1"/>
    <col min="4" max="4" width="7.109375" style="20" bestFit="1" customWidth="1"/>
    <col min="5" max="5" width="0" style="20" hidden="1" customWidth="1"/>
    <col min="6" max="6" width="8.44140625" style="20" bestFit="1" customWidth="1"/>
    <col min="7" max="7" width="7.109375" style="20" bestFit="1" customWidth="1"/>
    <col min="8" max="8" width="0" style="20" hidden="1" customWidth="1"/>
    <col min="9" max="9" width="8.44140625" style="20" bestFit="1" customWidth="1"/>
    <col min="10" max="10" width="12.44140625" style="20" customWidth="1"/>
    <col min="11" max="12" width="0" style="20" hidden="1" customWidth="1"/>
    <col min="13" max="13" width="10.88671875" style="20" customWidth="1"/>
    <col min="14" max="14" width="10.33203125" style="20" customWidth="1"/>
    <col min="15" max="16384" width="9.109375" style="20"/>
  </cols>
  <sheetData>
    <row r="1" spans="1:14" s="28" customFormat="1" ht="28.2">
      <c r="A1" s="24" t="s">
        <v>292</v>
      </c>
      <c r="B1" s="24" t="s">
        <v>0</v>
      </c>
      <c r="C1" s="24" t="s">
        <v>1</v>
      </c>
      <c r="D1" s="25" t="s">
        <v>2</v>
      </c>
      <c r="E1" s="24"/>
      <c r="F1" s="24" t="s">
        <v>293</v>
      </c>
      <c r="G1" s="25" t="s">
        <v>3</v>
      </c>
      <c r="H1" s="24"/>
      <c r="I1" s="24" t="s">
        <v>293</v>
      </c>
      <c r="J1" s="26" t="s">
        <v>294</v>
      </c>
      <c r="K1" s="26"/>
      <c r="L1" s="26"/>
      <c r="M1" s="26" t="s">
        <v>295</v>
      </c>
      <c r="N1" s="27" t="s">
        <v>296</v>
      </c>
    </row>
    <row r="2" spans="1:14" ht="15">
      <c r="A2" s="21">
        <v>150</v>
      </c>
      <c r="B2" s="21" t="s">
        <v>156</v>
      </c>
      <c r="C2" s="21" t="s">
        <v>325</v>
      </c>
      <c r="D2" s="2">
        <v>12</v>
      </c>
      <c r="E2" s="2">
        <f>D2</f>
        <v>12</v>
      </c>
      <c r="F2" s="1">
        <f>RANK(E2,$E$2:$E$28,0)</f>
        <v>1</v>
      </c>
      <c r="G2" s="2">
        <v>12.8</v>
      </c>
      <c r="H2" s="2">
        <f>G2</f>
        <v>12.8</v>
      </c>
      <c r="I2" s="1">
        <f>RANK(H2,$H$2:$H$28,0)</f>
        <v>11</v>
      </c>
      <c r="J2" s="2">
        <f>D2+G2</f>
        <v>24.8</v>
      </c>
      <c r="K2" s="2">
        <f>J2</f>
        <v>24.8</v>
      </c>
      <c r="L2" s="2"/>
      <c r="M2" s="5">
        <f>RANK(K2,$K$2:$K$28,0)</f>
        <v>1</v>
      </c>
      <c r="N2" s="11"/>
    </row>
    <row r="3" spans="1:14" ht="15">
      <c r="A3" s="21">
        <v>151</v>
      </c>
      <c r="B3" s="21" t="s">
        <v>157</v>
      </c>
      <c r="C3" s="21" t="s">
        <v>325</v>
      </c>
      <c r="D3" s="2">
        <v>11.4</v>
      </c>
      <c r="E3" s="2">
        <f t="shared" ref="E3:E28" si="0">D3</f>
        <v>11.4</v>
      </c>
      <c r="F3" s="1">
        <f>RANK(E3,$E$2:$E$28,0)</f>
        <v>2</v>
      </c>
      <c r="G3" s="2">
        <v>12.95</v>
      </c>
      <c r="H3" s="2">
        <f t="shared" ref="H3:H28" si="1">G3</f>
        <v>12.95</v>
      </c>
      <c r="I3" s="1">
        <f>RANK(H3,$H$2:$H$28,0)</f>
        <v>8</v>
      </c>
      <c r="J3" s="2">
        <f t="shared" ref="J3:J28" si="2">D3+G3</f>
        <v>24.35</v>
      </c>
      <c r="K3" s="2">
        <f t="shared" ref="K3:K28" si="3">J3</f>
        <v>24.35</v>
      </c>
      <c r="L3" s="2"/>
      <c r="M3" s="5">
        <f>RANK(K3,$K$2:$K$28,0)</f>
        <v>2</v>
      </c>
      <c r="N3" s="11"/>
    </row>
    <row r="4" spans="1:14" ht="15">
      <c r="A4" s="21">
        <v>152</v>
      </c>
      <c r="B4" s="21" t="s">
        <v>158</v>
      </c>
      <c r="C4" s="21" t="s">
        <v>325</v>
      </c>
      <c r="D4" s="2">
        <v>10.5</v>
      </c>
      <c r="E4" s="2">
        <f t="shared" si="0"/>
        <v>10.5</v>
      </c>
      <c r="F4" s="1">
        <f>RANK(E4,$E$2:$E$28,0)</f>
        <v>7</v>
      </c>
      <c r="G4" s="2">
        <v>12.55</v>
      </c>
      <c r="H4" s="2">
        <f t="shared" si="1"/>
        <v>12.55</v>
      </c>
      <c r="I4" s="1">
        <f>RANK(H4,$H$2:$H$28,0)</f>
        <v>16</v>
      </c>
      <c r="J4" s="2">
        <f t="shared" si="2"/>
        <v>23.05</v>
      </c>
      <c r="K4" s="2">
        <f t="shared" si="3"/>
        <v>23.05</v>
      </c>
      <c r="L4" s="2"/>
      <c r="M4" s="5">
        <f>RANK(K4,$K$2:$K$28,0)</f>
        <v>10</v>
      </c>
      <c r="N4" s="11"/>
    </row>
    <row r="5" spans="1:14" ht="15">
      <c r="A5" s="21">
        <v>153</v>
      </c>
      <c r="B5" s="21" t="s">
        <v>159</v>
      </c>
      <c r="C5" s="21" t="s">
        <v>325</v>
      </c>
      <c r="D5" s="2">
        <v>10.45</v>
      </c>
      <c r="E5" s="2">
        <f t="shared" si="0"/>
        <v>10.45</v>
      </c>
      <c r="F5" s="1">
        <f>RANK(E5,$E$2:$E$28,0)</f>
        <v>9</v>
      </c>
      <c r="G5" s="2">
        <v>12.75</v>
      </c>
      <c r="H5" s="2">
        <f t="shared" si="1"/>
        <v>12.75</v>
      </c>
      <c r="I5" s="1">
        <f>RANK(H5,$H$2:$H$28,0)</f>
        <v>12</v>
      </c>
      <c r="J5" s="2">
        <f t="shared" si="2"/>
        <v>23.2</v>
      </c>
      <c r="K5" s="2">
        <f t="shared" si="3"/>
        <v>23.2</v>
      </c>
      <c r="L5" s="2"/>
      <c r="M5" s="5">
        <f>RANK(K5,$K$2:$K$28,0)</f>
        <v>9</v>
      </c>
      <c r="N5" s="11"/>
    </row>
    <row r="6" spans="1:14" s="8" customFormat="1" ht="15">
      <c r="A6" s="23"/>
      <c r="B6" s="23" t="s">
        <v>301</v>
      </c>
      <c r="C6" s="23" t="s">
        <v>325</v>
      </c>
      <c r="D6" s="6">
        <f>SUM(D2:D5)-MIN(D2:D5)</f>
        <v>33.899999999999991</v>
      </c>
      <c r="E6" s="2"/>
      <c r="F6" s="1"/>
      <c r="G6" s="6">
        <f>SUM(G2:G5)-MIN(G2:G5)</f>
        <v>38.5</v>
      </c>
      <c r="H6" s="2"/>
      <c r="I6" s="1"/>
      <c r="J6" s="6">
        <f>D6+G6</f>
        <v>72.399999999999991</v>
      </c>
      <c r="K6" s="2"/>
      <c r="L6" s="6">
        <f>J6</f>
        <v>72.399999999999991</v>
      </c>
      <c r="M6" s="5"/>
      <c r="N6" s="5">
        <f>RANK(L6,$L$6:$L$28,0)</f>
        <v>1</v>
      </c>
    </row>
    <row r="7" spans="1:14" ht="15">
      <c r="A7" s="21">
        <v>154</v>
      </c>
      <c r="B7" s="21" t="s">
        <v>160</v>
      </c>
      <c r="C7" s="21" t="s">
        <v>326</v>
      </c>
      <c r="D7" s="2">
        <v>10.199999999999999</v>
      </c>
      <c r="E7" s="2">
        <f t="shared" si="0"/>
        <v>10.199999999999999</v>
      </c>
      <c r="F7" s="1">
        <f>RANK(E7,$E$2:$E$28,0)</f>
        <v>10</v>
      </c>
      <c r="G7" s="2">
        <v>13.1</v>
      </c>
      <c r="H7" s="2">
        <f t="shared" si="1"/>
        <v>13.1</v>
      </c>
      <c r="I7" s="1">
        <f>RANK(H7,$H$2:$H$28,0)</f>
        <v>3</v>
      </c>
      <c r="J7" s="2">
        <f t="shared" si="2"/>
        <v>23.299999999999997</v>
      </c>
      <c r="K7" s="2">
        <f t="shared" si="3"/>
        <v>23.299999999999997</v>
      </c>
      <c r="L7" s="2"/>
      <c r="M7" s="5">
        <f>RANK(K7,$K$2:$K$28,0)</f>
        <v>7</v>
      </c>
      <c r="N7" s="11"/>
    </row>
    <row r="8" spans="1:14" ht="15">
      <c r="A8" s="21">
        <v>155</v>
      </c>
      <c r="B8" s="21" t="s">
        <v>161</v>
      </c>
      <c r="C8" s="21" t="s">
        <v>326</v>
      </c>
      <c r="D8" s="2">
        <v>10.7</v>
      </c>
      <c r="E8" s="2">
        <f t="shared" si="0"/>
        <v>10.7</v>
      </c>
      <c r="F8" s="1">
        <f>RANK(E8,$E$2:$E$28,0)</f>
        <v>4</v>
      </c>
      <c r="G8" s="2">
        <v>12.6</v>
      </c>
      <c r="H8" s="2">
        <f t="shared" si="1"/>
        <v>12.6</v>
      </c>
      <c r="I8" s="1">
        <f>RANK(H8,$H$2:$H$28,0)</f>
        <v>15</v>
      </c>
      <c r="J8" s="2">
        <f t="shared" si="2"/>
        <v>23.299999999999997</v>
      </c>
      <c r="K8" s="2">
        <f t="shared" si="3"/>
        <v>23.299999999999997</v>
      </c>
      <c r="L8" s="2"/>
      <c r="M8" s="5">
        <f>RANK(K8,$K$2:$K$28,0)</f>
        <v>7</v>
      </c>
      <c r="N8" s="11"/>
    </row>
    <row r="9" spans="1:14" ht="15">
      <c r="A9" s="21">
        <v>156</v>
      </c>
      <c r="B9" s="21" t="s">
        <v>162</v>
      </c>
      <c r="C9" s="21" t="s">
        <v>326</v>
      </c>
      <c r="D9" s="2">
        <v>11.25</v>
      </c>
      <c r="E9" s="2">
        <f t="shared" si="0"/>
        <v>11.25</v>
      </c>
      <c r="F9" s="1">
        <f>RANK(E9,$E$2:$E$28,0)</f>
        <v>3</v>
      </c>
      <c r="G9" s="2">
        <v>12.75</v>
      </c>
      <c r="H9" s="2">
        <f t="shared" si="1"/>
        <v>12.75</v>
      </c>
      <c r="I9" s="1">
        <f>RANK(H9,$H$2:$H$28,0)</f>
        <v>12</v>
      </c>
      <c r="J9" s="2">
        <f t="shared" si="2"/>
        <v>24</v>
      </c>
      <c r="K9" s="2">
        <f t="shared" si="3"/>
        <v>24</v>
      </c>
      <c r="L9" s="2"/>
      <c r="M9" s="5">
        <f>RANK(K9,$K$2:$K$28,0)</f>
        <v>4</v>
      </c>
      <c r="N9" s="11"/>
    </row>
    <row r="10" spans="1:14" ht="15">
      <c r="A10" s="21">
        <v>157</v>
      </c>
      <c r="B10" s="21" t="s">
        <v>163</v>
      </c>
      <c r="C10" s="21" t="s">
        <v>326</v>
      </c>
      <c r="D10" s="2">
        <v>8.4</v>
      </c>
      <c r="E10" s="2">
        <f t="shared" si="0"/>
        <v>8.4</v>
      </c>
      <c r="F10" s="1">
        <f>RANK(E10,$E$2:$E$28,0)</f>
        <v>16</v>
      </c>
      <c r="G10" s="2">
        <v>12.65</v>
      </c>
      <c r="H10" s="2">
        <f t="shared" si="1"/>
        <v>12.65</v>
      </c>
      <c r="I10" s="1">
        <f>RANK(H10,$H$2:$H$28,0)</f>
        <v>14</v>
      </c>
      <c r="J10" s="2">
        <f t="shared" si="2"/>
        <v>21.05</v>
      </c>
      <c r="K10" s="2">
        <f t="shared" si="3"/>
        <v>21.05</v>
      </c>
      <c r="L10" s="2"/>
      <c r="M10" s="5">
        <f>RANK(K10,$K$2:$K$28,0)</f>
        <v>15</v>
      </c>
      <c r="N10" s="11"/>
    </row>
    <row r="11" spans="1:14" s="8" customFormat="1" ht="15">
      <c r="A11" s="23"/>
      <c r="B11" s="23" t="s">
        <v>301</v>
      </c>
      <c r="C11" s="23" t="s">
        <v>326</v>
      </c>
      <c r="D11" s="6">
        <f>SUM(D7:D10)-MIN(D7:D10)</f>
        <v>32.15</v>
      </c>
      <c r="E11" s="2"/>
      <c r="F11" s="1"/>
      <c r="G11" s="6">
        <f>SUM(G7:G10)-MIN(G7:G10)</f>
        <v>38.5</v>
      </c>
      <c r="H11" s="2"/>
      <c r="I11" s="1"/>
      <c r="J11" s="6">
        <f>D11+G11</f>
        <v>70.650000000000006</v>
      </c>
      <c r="K11" s="2"/>
      <c r="L11" s="6">
        <f>J11</f>
        <v>70.650000000000006</v>
      </c>
      <c r="M11" s="5"/>
      <c r="N11" s="5">
        <f>RANK(L11,$L$6:$L$28,0)</f>
        <v>2</v>
      </c>
    </row>
    <row r="12" spans="1:14" ht="15">
      <c r="A12" s="21">
        <v>158</v>
      </c>
      <c r="B12" s="21" t="s">
        <v>164</v>
      </c>
      <c r="C12" s="21" t="s">
        <v>327</v>
      </c>
      <c r="D12" s="2">
        <v>7.6</v>
      </c>
      <c r="E12" s="2">
        <f t="shared" si="0"/>
        <v>7.6</v>
      </c>
      <c r="F12" s="1">
        <f>RANK(E12,$E$2:$E$28,0)</f>
        <v>21</v>
      </c>
      <c r="G12" s="2">
        <v>13.05</v>
      </c>
      <c r="H12" s="2">
        <f t="shared" si="1"/>
        <v>13.05</v>
      </c>
      <c r="I12" s="1">
        <f>RANK(H12,$H$2:$H$28,0)</f>
        <v>4</v>
      </c>
      <c r="J12" s="2">
        <f t="shared" si="2"/>
        <v>20.65</v>
      </c>
      <c r="K12" s="2">
        <f t="shared" si="3"/>
        <v>20.65</v>
      </c>
      <c r="L12" s="2"/>
      <c r="M12" s="5">
        <f>RANK(K12,$K$2:$K$28,0)</f>
        <v>18</v>
      </c>
      <c r="N12" s="11"/>
    </row>
    <row r="13" spans="1:14" ht="15">
      <c r="A13" s="21">
        <v>159</v>
      </c>
      <c r="B13" s="21" t="s">
        <v>165</v>
      </c>
      <c r="C13" s="21" t="s">
        <v>327</v>
      </c>
      <c r="D13" s="2">
        <v>8.1999999999999993</v>
      </c>
      <c r="E13" s="2">
        <f t="shared" si="0"/>
        <v>8.1999999999999993</v>
      </c>
      <c r="F13" s="1">
        <f>RANK(E13,$E$2:$E$28,0)</f>
        <v>17</v>
      </c>
      <c r="G13" s="2">
        <v>12.9</v>
      </c>
      <c r="H13" s="2">
        <f t="shared" si="1"/>
        <v>12.9</v>
      </c>
      <c r="I13" s="1">
        <f>RANK(H13,$H$2:$H$28,0)</f>
        <v>9</v>
      </c>
      <c r="J13" s="2">
        <f t="shared" si="2"/>
        <v>21.1</v>
      </c>
      <c r="K13" s="2">
        <f t="shared" si="3"/>
        <v>21.1</v>
      </c>
      <c r="L13" s="2"/>
      <c r="M13" s="5">
        <f>RANK(K13,$K$2:$K$28,0)</f>
        <v>14</v>
      </c>
      <c r="N13" s="11"/>
    </row>
    <row r="14" spans="1:14" ht="15">
      <c r="A14" s="21">
        <v>160</v>
      </c>
      <c r="B14" s="21" t="s">
        <v>166</v>
      </c>
      <c r="C14" s="21" t="s">
        <v>327</v>
      </c>
      <c r="D14" s="2">
        <v>8.8000000000000007</v>
      </c>
      <c r="E14" s="2">
        <f t="shared" si="0"/>
        <v>8.8000000000000007</v>
      </c>
      <c r="F14" s="1">
        <f>RANK(E14,$E$2:$E$28,0)</f>
        <v>12</v>
      </c>
      <c r="G14" s="2">
        <v>12.9</v>
      </c>
      <c r="H14" s="2">
        <f t="shared" si="1"/>
        <v>12.9</v>
      </c>
      <c r="I14" s="1">
        <f>RANK(H14,$H$2:$H$28,0)</f>
        <v>9</v>
      </c>
      <c r="J14" s="2">
        <f t="shared" si="2"/>
        <v>21.700000000000003</v>
      </c>
      <c r="K14" s="2">
        <f t="shared" si="3"/>
        <v>21.700000000000003</v>
      </c>
      <c r="L14" s="2"/>
      <c r="M14" s="5">
        <f>RANK(K14,$K$2:$K$28,0)</f>
        <v>12</v>
      </c>
      <c r="N14" s="11"/>
    </row>
    <row r="15" spans="1:14" s="8" customFormat="1" ht="15">
      <c r="A15" s="23"/>
      <c r="B15" s="23" t="s">
        <v>301</v>
      </c>
      <c r="C15" s="23" t="s">
        <v>327</v>
      </c>
      <c r="D15" s="6">
        <f>SUM(D12:D14)</f>
        <v>24.6</v>
      </c>
      <c r="E15" s="2"/>
      <c r="F15" s="1"/>
      <c r="G15" s="6">
        <f>SUM(G12:G14)</f>
        <v>38.85</v>
      </c>
      <c r="H15" s="2"/>
      <c r="I15" s="1"/>
      <c r="J15" s="6">
        <f>D15+G15</f>
        <v>63.45</v>
      </c>
      <c r="K15" s="2"/>
      <c r="L15" s="6">
        <f>J15</f>
        <v>63.45</v>
      </c>
      <c r="M15" s="5"/>
      <c r="N15" s="5">
        <f>RANK(L15,$L$6:$L$28,0)</f>
        <v>3</v>
      </c>
    </row>
    <row r="16" spans="1:14" ht="15.6">
      <c r="A16" s="21">
        <v>161</v>
      </c>
      <c r="B16" s="21" t="s">
        <v>339</v>
      </c>
      <c r="C16" s="21" t="s">
        <v>340</v>
      </c>
      <c r="D16" s="2"/>
      <c r="E16" s="2">
        <f t="shared" si="0"/>
        <v>0</v>
      </c>
      <c r="F16" s="1">
        <f t="shared" ref="F16:F21" si="4">RANK(E16,$E$2:$E$28,0)</f>
        <v>23</v>
      </c>
      <c r="G16" s="2"/>
      <c r="H16" s="2">
        <f t="shared" si="1"/>
        <v>0</v>
      </c>
      <c r="I16" s="1">
        <f t="shared" ref="I16:I21" si="5">RANK(H16,$H$2:$H$28,0)</f>
        <v>23</v>
      </c>
      <c r="J16" s="2">
        <f t="shared" si="2"/>
        <v>0</v>
      </c>
      <c r="K16" s="2">
        <f t="shared" si="3"/>
        <v>0</v>
      </c>
      <c r="L16" s="2"/>
      <c r="M16" s="5">
        <f t="shared" ref="M16:M21" si="6">RANK(K16,$K$2:$K$28,0)</f>
        <v>23</v>
      </c>
      <c r="N16" s="11"/>
    </row>
    <row r="17" spans="1:14" ht="15">
      <c r="A17" s="21">
        <v>162</v>
      </c>
      <c r="B17" s="21" t="s">
        <v>167</v>
      </c>
      <c r="C17" s="21" t="s">
        <v>340</v>
      </c>
      <c r="D17" s="2">
        <v>8.5</v>
      </c>
      <c r="E17" s="2">
        <f t="shared" si="0"/>
        <v>8.5</v>
      </c>
      <c r="F17" s="1">
        <f t="shared" si="4"/>
        <v>15</v>
      </c>
      <c r="G17" s="2">
        <v>12.5</v>
      </c>
      <c r="H17" s="2">
        <f t="shared" si="1"/>
        <v>12.5</v>
      </c>
      <c r="I17" s="1">
        <f t="shared" si="5"/>
        <v>17</v>
      </c>
      <c r="J17" s="2">
        <f t="shared" si="2"/>
        <v>21</v>
      </c>
      <c r="K17" s="2">
        <f t="shared" si="3"/>
        <v>21</v>
      </c>
      <c r="L17" s="2"/>
      <c r="M17" s="5">
        <f t="shared" si="6"/>
        <v>17</v>
      </c>
      <c r="N17" s="11"/>
    </row>
    <row r="18" spans="1:14" ht="15">
      <c r="A18" s="21">
        <v>163</v>
      </c>
      <c r="B18" s="21" t="s">
        <v>168</v>
      </c>
      <c r="C18" s="21" t="s">
        <v>340</v>
      </c>
      <c r="D18" s="2">
        <v>8.8000000000000007</v>
      </c>
      <c r="E18" s="2">
        <f t="shared" si="0"/>
        <v>8.8000000000000007</v>
      </c>
      <c r="F18" s="1">
        <f t="shared" si="4"/>
        <v>12</v>
      </c>
      <c r="G18" s="2">
        <v>12.25</v>
      </c>
      <c r="H18" s="2">
        <f t="shared" si="1"/>
        <v>12.25</v>
      </c>
      <c r="I18" s="1">
        <f t="shared" si="5"/>
        <v>19</v>
      </c>
      <c r="J18" s="2">
        <f t="shared" si="2"/>
        <v>21.05</v>
      </c>
      <c r="K18" s="2">
        <f t="shared" si="3"/>
        <v>21.05</v>
      </c>
      <c r="L18" s="2"/>
      <c r="M18" s="5">
        <f t="shared" si="6"/>
        <v>15</v>
      </c>
      <c r="N18" s="11"/>
    </row>
    <row r="19" spans="1:14" ht="15">
      <c r="A19" s="21">
        <v>164</v>
      </c>
      <c r="B19" s="21" t="s">
        <v>169</v>
      </c>
      <c r="C19" s="21" t="s">
        <v>329</v>
      </c>
      <c r="D19" s="2">
        <v>7.8</v>
      </c>
      <c r="E19" s="2">
        <f t="shared" si="0"/>
        <v>7.8</v>
      </c>
      <c r="F19" s="1">
        <f t="shared" si="4"/>
        <v>19</v>
      </c>
      <c r="G19" s="2">
        <v>12.1</v>
      </c>
      <c r="H19" s="2">
        <f t="shared" si="1"/>
        <v>12.1</v>
      </c>
      <c r="I19" s="1">
        <f t="shared" si="5"/>
        <v>20</v>
      </c>
      <c r="J19" s="2">
        <f t="shared" si="2"/>
        <v>19.899999999999999</v>
      </c>
      <c r="K19" s="2">
        <f t="shared" si="3"/>
        <v>19.899999999999999</v>
      </c>
      <c r="L19" s="2"/>
      <c r="M19" s="5">
        <f t="shared" si="6"/>
        <v>21</v>
      </c>
      <c r="N19" s="11"/>
    </row>
    <row r="20" spans="1:14" ht="15">
      <c r="A20" s="21">
        <v>165</v>
      </c>
      <c r="B20" s="21" t="s">
        <v>170</v>
      </c>
      <c r="C20" s="21" t="s">
        <v>329</v>
      </c>
      <c r="D20" s="2">
        <v>7.7</v>
      </c>
      <c r="E20" s="2">
        <f t="shared" si="0"/>
        <v>7.7</v>
      </c>
      <c r="F20" s="1">
        <f t="shared" si="4"/>
        <v>20</v>
      </c>
      <c r="G20" s="2">
        <v>12.5</v>
      </c>
      <c r="H20" s="2">
        <f t="shared" si="1"/>
        <v>12.5</v>
      </c>
      <c r="I20" s="1">
        <f t="shared" si="5"/>
        <v>17</v>
      </c>
      <c r="J20" s="2">
        <f t="shared" si="2"/>
        <v>20.2</v>
      </c>
      <c r="K20" s="2">
        <f t="shared" si="3"/>
        <v>20.2</v>
      </c>
      <c r="L20" s="2"/>
      <c r="M20" s="5">
        <f t="shared" si="6"/>
        <v>19</v>
      </c>
      <c r="N20" s="11"/>
    </row>
    <row r="21" spans="1:14" ht="15">
      <c r="A21" s="21">
        <v>166</v>
      </c>
      <c r="B21" s="21" t="s">
        <v>171</v>
      </c>
      <c r="C21" s="21" t="s">
        <v>329</v>
      </c>
      <c r="D21" s="2">
        <v>8.1999999999999993</v>
      </c>
      <c r="E21" s="2">
        <f t="shared" si="0"/>
        <v>8.1999999999999993</v>
      </c>
      <c r="F21" s="1">
        <f t="shared" si="4"/>
        <v>17</v>
      </c>
      <c r="G21" s="2">
        <v>11.8</v>
      </c>
      <c r="H21" s="2">
        <f t="shared" si="1"/>
        <v>11.8</v>
      </c>
      <c r="I21" s="1">
        <f t="shared" si="5"/>
        <v>22</v>
      </c>
      <c r="J21" s="2">
        <f t="shared" si="2"/>
        <v>20</v>
      </c>
      <c r="K21" s="2">
        <f t="shared" si="3"/>
        <v>20</v>
      </c>
      <c r="L21" s="2"/>
      <c r="M21" s="5">
        <f t="shared" si="6"/>
        <v>20</v>
      </c>
      <c r="N21" s="11"/>
    </row>
    <row r="22" spans="1:14" s="8" customFormat="1" ht="15">
      <c r="A22" s="23"/>
      <c r="B22" s="23" t="s">
        <v>301</v>
      </c>
      <c r="C22" s="23" t="s">
        <v>329</v>
      </c>
      <c r="D22" s="6">
        <f>SUM(D19:D21)</f>
        <v>23.7</v>
      </c>
      <c r="E22" s="2"/>
      <c r="F22" s="1"/>
      <c r="G22" s="6">
        <f>SUM(G19:G21)</f>
        <v>36.400000000000006</v>
      </c>
      <c r="H22" s="2"/>
      <c r="I22" s="1"/>
      <c r="J22" s="6">
        <f>D22+G22</f>
        <v>60.100000000000009</v>
      </c>
      <c r="K22" s="2"/>
      <c r="L22" s="6">
        <f>J22</f>
        <v>60.100000000000009</v>
      </c>
      <c r="M22" s="5"/>
      <c r="N22" s="5">
        <f>RANK(L22,$L$6:$L$28,0)</f>
        <v>4</v>
      </c>
    </row>
    <row r="23" spans="1:14" ht="15">
      <c r="A23" s="21">
        <v>167</v>
      </c>
      <c r="B23" s="21" t="s">
        <v>172</v>
      </c>
      <c r="C23" s="21" t="s">
        <v>5</v>
      </c>
      <c r="D23" s="2">
        <v>10.6</v>
      </c>
      <c r="E23" s="2">
        <f t="shared" si="0"/>
        <v>10.6</v>
      </c>
      <c r="F23" s="1">
        <f t="shared" ref="F23:F28" si="7">RANK(E23,$E$2:$E$28,0)</f>
        <v>6</v>
      </c>
      <c r="G23" s="2">
        <v>13.2</v>
      </c>
      <c r="H23" s="2">
        <f t="shared" si="1"/>
        <v>13.2</v>
      </c>
      <c r="I23" s="1">
        <f t="shared" ref="I23:I28" si="8">RANK(H23,$H$2:$H$28,0)</f>
        <v>2</v>
      </c>
      <c r="J23" s="2">
        <f t="shared" si="2"/>
        <v>23.799999999999997</v>
      </c>
      <c r="K23" s="2">
        <f t="shared" si="3"/>
        <v>23.799999999999997</v>
      </c>
      <c r="L23" s="2"/>
      <c r="M23" s="5">
        <f t="shared" ref="M23:M28" si="9">RANK(K23,$K$2:$K$28,0)</f>
        <v>5</v>
      </c>
      <c r="N23" s="11"/>
    </row>
    <row r="24" spans="1:14" ht="15">
      <c r="A24" s="21">
        <v>168</v>
      </c>
      <c r="B24" s="21" t="s">
        <v>173</v>
      </c>
      <c r="C24" s="21" t="s">
        <v>5</v>
      </c>
      <c r="D24" s="2">
        <v>10.7</v>
      </c>
      <c r="E24" s="2">
        <f t="shared" si="0"/>
        <v>10.7</v>
      </c>
      <c r="F24" s="1">
        <f t="shared" si="7"/>
        <v>4</v>
      </c>
      <c r="G24" s="2">
        <v>13.4</v>
      </c>
      <c r="H24" s="2">
        <f t="shared" si="1"/>
        <v>13.4</v>
      </c>
      <c r="I24" s="1">
        <f t="shared" si="8"/>
        <v>1</v>
      </c>
      <c r="J24" s="2">
        <f t="shared" si="2"/>
        <v>24.1</v>
      </c>
      <c r="K24" s="2">
        <f t="shared" si="3"/>
        <v>24.1</v>
      </c>
      <c r="L24" s="2"/>
      <c r="M24" s="5">
        <f t="shared" si="9"/>
        <v>3</v>
      </c>
      <c r="N24" s="11"/>
    </row>
    <row r="25" spans="1:14" ht="15">
      <c r="A25" s="21">
        <v>169</v>
      </c>
      <c r="B25" s="22" t="s">
        <v>174</v>
      </c>
      <c r="C25" s="21" t="s">
        <v>175</v>
      </c>
      <c r="D25" s="2">
        <v>8.6</v>
      </c>
      <c r="E25" s="2">
        <f t="shared" si="0"/>
        <v>8.6</v>
      </c>
      <c r="F25" s="1">
        <f t="shared" si="7"/>
        <v>14</v>
      </c>
      <c r="G25" s="2">
        <v>13</v>
      </c>
      <c r="H25" s="2">
        <f t="shared" si="1"/>
        <v>13</v>
      </c>
      <c r="I25" s="1">
        <f t="shared" si="8"/>
        <v>7</v>
      </c>
      <c r="J25" s="2">
        <f t="shared" si="2"/>
        <v>21.6</v>
      </c>
      <c r="K25" s="2">
        <f t="shared" si="3"/>
        <v>21.6</v>
      </c>
      <c r="L25" s="2"/>
      <c r="M25" s="5">
        <f t="shared" si="9"/>
        <v>13</v>
      </c>
      <c r="N25" s="11"/>
    </row>
    <row r="26" spans="1:14" ht="15">
      <c r="A26" s="21">
        <v>170</v>
      </c>
      <c r="B26" s="4" t="s">
        <v>176</v>
      </c>
      <c r="C26" s="21" t="s">
        <v>177</v>
      </c>
      <c r="D26" s="2">
        <v>7.55</v>
      </c>
      <c r="E26" s="2">
        <f t="shared" si="0"/>
        <v>7.55</v>
      </c>
      <c r="F26" s="1">
        <f t="shared" si="7"/>
        <v>22</v>
      </c>
      <c r="G26" s="2">
        <v>12.05</v>
      </c>
      <c r="H26" s="2">
        <f t="shared" si="1"/>
        <v>12.05</v>
      </c>
      <c r="I26" s="1">
        <f t="shared" si="8"/>
        <v>21</v>
      </c>
      <c r="J26" s="2">
        <f t="shared" si="2"/>
        <v>19.600000000000001</v>
      </c>
      <c r="K26" s="2">
        <f t="shared" si="3"/>
        <v>19.600000000000001</v>
      </c>
      <c r="L26" s="2"/>
      <c r="M26" s="5">
        <f t="shared" si="9"/>
        <v>22</v>
      </c>
      <c r="N26" s="11"/>
    </row>
    <row r="27" spans="1:14" ht="15">
      <c r="A27" s="21">
        <v>171</v>
      </c>
      <c r="B27" s="21" t="s">
        <v>178</v>
      </c>
      <c r="C27" s="21" t="s">
        <v>40</v>
      </c>
      <c r="D27" s="2">
        <v>10.5</v>
      </c>
      <c r="E27" s="2">
        <f t="shared" si="0"/>
        <v>10.5</v>
      </c>
      <c r="F27" s="1">
        <f t="shared" si="7"/>
        <v>7</v>
      </c>
      <c r="G27" s="2">
        <v>13.05</v>
      </c>
      <c r="H27" s="2">
        <f t="shared" si="1"/>
        <v>13.05</v>
      </c>
      <c r="I27" s="1">
        <f t="shared" si="8"/>
        <v>4</v>
      </c>
      <c r="J27" s="2">
        <f t="shared" si="2"/>
        <v>23.55</v>
      </c>
      <c r="K27" s="2">
        <f t="shared" si="3"/>
        <v>23.55</v>
      </c>
      <c r="L27" s="2"/>
      <c r="M27" s="5">
        <f t="shared" si="9"/>
        <v>6</v>
      </c>
      <c r="N27" s="11"/>
    </row>
    <row r="28" spans="1:14" ht="15">
      <c r="A28" s="21">
        <v>172</v>
      </c>
      <c r="B28" s="21" t="s">
        <v>179</v>
      </c>
      <c r="C28" s="21" t="s">
        <v>40</v>
      </c>
      <c r="D28" s="2">
        <v>9.15</v>
      </c>
      <c r="E28" s="2">
        <f t="shared" si="0"/>
        <v>9.15</v>
      </c>
      <c r="F28" s="1">
        <f t="shared" si="7"/>
        <v>11</v>
      </c>
      <c r="G28" s="2">
        <v>13.05</v>
      </c>
      <c r="H28" s="2">
        <f t="shared" si="1"/>
        <v>13.05</v>
      </c>
      <c r="I28" s="1">
        <f t="shared" si="8"/>
        <v>4</v>
      </c>
      <c r="J28" s="2">
        <f t="shared" si="2"/>
        <v>22.200000000000003</v>
      </c>
      <c r="K28" s="2">
        <f t="shared" si="3"/>
        <v>22.200000000000003</v>
      </c>
      <c r="L28" s="2"/>
      <c r="M28" s="5">
        <f t="shared" si="9"/>
        <v>11</v>
      </c>
      <c r="N28" s="11"/>
    </row>
  </sheetData>
  <pageMargins left="0.70866141732283505" right="0.70866141732283505" top="0.74803149606299202" bottom="0.94488188976377996" header="0.31496062992126" footer="0.31496062992126"/>
  <pageSetup paperSize="9" scale="80" fitToHeight="0" orientation="portrait" horizontalDpi="360" verticalDpi="360" r:id="rId1"/>
  <headerFooter>
    <oddHeader>&amp;CUnder 8 Boys</oddHeader>
    <oddFooter>&amp;LKirkcaldy Gymnastics Club Annual Floor and Vault Competition 2017&amp;R&amp;G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workbookViewId="0">
      <pane ySplit="3" topLeftCell="A4" activePane="bottomLeft" state="frozen"/>
      <selection pane="bottomLeft" activeCell="F1" sqref="F1"/>
    </sheetView>
  </sheetViews>
  <sheetFormatPr defaultColWidth="9.109375" defaultRowHeight="13.8"/>
  <cols>
    <col min="1" max="1" width="5.109375" style="19" bestFit="1" customWidth="1"/>
    <col min="2" max="2" width="20.77734375" style="19" bestFit="1" customWidth="1"/>
    <col min="3" max="3" width="22" style="19" bestFit="1" customWidth="1"/>
    <col min="4" max="4" width="7.109375" style="19" bestFit="1" customWidth="1"/>
    <col min="5" max="5" width="6.109375" style="19" hidden="1" customWidth="1"/>
    <col min="6" max="6" width="8.44140625" style="19" bestFit="1" customWidth="1"/>
    <col min="7" max="7" width="7.109375" style="19" bestFit="1" customWidth="1"/>
    <col min="8" max="8" width="6.109375" style="19" hidden="1" customWidth="1"/>
    <col min="9" max="9" width="8.44140625" style="19" bestFit="1" customWidth="1"/>
    <col min="10" max="10" width="12.88671875" style="19" customWidth="1"/>
    <col min="11" max="12" width="6.109375" style="19" hidden="1" customWidth="1"/>
    <col min="13" max="13" width="12.33203125" style="19" customWidth="1"/>
    <col min="14" max="14" width="10.88671875" style="19" customWidth="1"/>
    <col min="15" max="16384" width="9.109375" style="19"/>
  </cols>
  <sheetData>
    <row r="1" spans="1:14">
      <c r="B1" s="19" t="s">
        <v>330</v>
      </c>
    </row>
    <row r="3" spans="1:14" s="30" customFormat="1" ht="27.6">
      <c r="A3" s="24" t="s">
        <v>292</v>
      </c>
      <c r="B3" s="24" t="s">
        <v>0</v>
      </c>
      <c r="C3" s="24" t="s">
        <v>1</v>
      </c>
      <c r="D3" s="25" t="s">
        <v>2</v>
      </c>
      <c r="E3" s="24"/>
      <c r="F3" s="24" t="s">
        <v>293</v>
      </c>
      <c r="G3" s="25" t="s">
        <v>3</v>
      </c>
      <c r="H3" s="24"/>
      <c r="I3" s="24" t="s">
        <v>293</v>
      </c>
      <c r="J3" s="26" t="s">
        <v>294</v>
      </c>
      <c r="K3" s="26"/>
      <c r="L3" s="26"/>
      <c r="M3" s="26" t="s">
        <v>295</v>
      </c>
      <c r="N3" s="27" t="s">
        <v>296</v>
      </c>
    </row>
    <row r="4" spans="1:14" ht="15">
      <c r="A4" s="21">
        <v>173</v>
      </c>
      <c r="B4" s="21" t="s">
        <v>180</v>
      </c>
      <c r="C4" s="21" t="s">
        <v>181</v>
      </c>
      <c r="D4" s="2">
        <v>10.4</v>
      </c>
      <c r="E4" s="2">
        <f>D4</f>
        <v>10.4</v>
      </c>
      <c r="F4" s="1">
        <f>RANK(E4,$E$4:$E$21,0)</f>
        <v>7</v>
      </c>
      <c r="G4" s="2">
        <v>13.2</v>
      </c>
      <c r="H4" s="2">
        <f>G4</f>
        <v>13.2</v>
      </c>
      <c r="I4" s="1">
        <f>RANK(H4,$H$4:$H$21,0)</f>
        <v>3</v>
      </c>
      <c r="J4" s="2">
        <f>D4+G4</f>
        <v>23.6</v>
      </c>
      <c r="K4" s="2">
        <f>J4</f>
        <v>23.6</v>
      </c>
      <c r="L4" s="2"/>
      <c r="M4" s="5">
        <f>RANK(K4,$K$4:$K$21,0)</f>
        <v>6</v>
      </c>
      <c r="N4" s="11"/>
    </row>
    <row r="5" spans="1:14" ht="15">
      <c r="A5" s="21">
        <v>174</v>
      </c>
      <c r="B5" s="22" t="s">
        <v>182</v>
      </c>
      <c r="C5" s="21" t="s">
        <v>319</v>
      </c>
      <c r="D5" s="2">
        <v>11.15</v>
      </c>
      <c r="E5" s="2">
        <f t="shared" ref="E5:E21" si="0">D5</f>
        <v>11.15</v>
      </c>
      <c r="F5" s="1">
        <v>3</v>
      </c>
      <c r="G5" s="2">
        <v>13.3</v>
      </c>
      <c r="H5" s="2">
        <f t="shared" ref="H5:H21" si="1">G5</f>
        <v>13.3</v>
      </c>
      <c r="I5" s="1">
        <f>RANK(H5,$H$4:$H$21,0)</f>
        <v>1</v>
      </c>
      <c r="J5" s="2">
        <f t="shared" ref="J5:J21" si="2">D5+G5</f>
        <v>24.450000000000003</v>
      </c>
      <c r="K5" s="2">
        <f t="shared" ref="K5:K21" si="3">J5</f>
        <v>24.450000000000003</v>
      </c>
      <c r="L5" s="2"/>
      <c r="M5" s="5">
        <f>RANK(K5,$K$4:$K$21,0)</f>
        <v>3</v>
      </c>
      <c r="N5" s="11"/>
    </row>
    <row r="6" spans="1:14" ht="15">
      <c r="A6" s="21">
        <v>175</v>
      </c>
      <c r="B6" s="22" t="s">
        <v>183</v>
      </c>
      <c r="C6" s="21" t="s">
        <v>319</v>
      </c>
      <c r="D6" s="2">
        <v>9</v>
      </c>
      <c r="E6" s="2">
        <f t="shared" si="0"/>
        <v>9</v>
      </c>
      <c r="F6" s="1">
        <f>RANK(E6,$E$4:$E$21,0)</f>
        <v>13</v>
      </c>
      <c r="G6" s="2">
        <v>12.2</v>
      </c>
      <c r="H6" s="2">
        <f t="shared" si="1"/>
        <v>12.2</v>
      </c>
      <c r="I6" s="1">
        <f>RANK(H6,$H$4:$H$21,0)</f>
        <v>13</v>
      </c>
      <c r="J6" s="2">
        <f t="shared" si="2"/>
        <v>21.2</v>
      </c>
      <c r="K6" s="2">
        <f t="shared" si="3"/>
        <v>21.2</v>
      </c>
      <c r="L6" s="2"/>
      <c r="M6" s="5">
        <f>RANK(K6,$K$4:$K$21,0)</f>
        <v>12</v>
      </c>
      <c r="N6" s="11"/>
    </row>
    <row r="7" spans="1:14" ht="15">
      <c r="A7" s="21">
        <v>176</v>
      </c>
      <c r="B7" s="21" t="s">
        <v>184</v>
      </c>
      <c r="C7" s="21" t="s">
        <v>319</v>
      </c>
      <c r="D7" s="2">
        <v>9.1</v>
      </c>
      <c r="E7" s="2">
        <f t="shared" si="0"/>
        <v>9.1</v>
      </c>
      <c r="F7" s="1">
        <f>RANK(E7,$E$4:$E$21,0)</f>
        <v>12</v>
      </c>
      <c r="G7" s="2">
        <v>11.95</v>
      </c>
      <c r="H7" s="2">
        <f t="shared" si="1"/>
        <v>11.95</v>
      </c>
      <c r="I7" s="1">
        <f>RANK(H7,$H$4:$H$21,0)</f>
        <v>15</v>
      </c>
      <c r="J7" s="2">
        <f t="shared" si="2"/>
        <v>21.049999999999997</v>
      </c>
      <c r="K7" s="2">
        <f t="shared" si="3"/>
        <v>21.049999999999997</v>
      </c>
      <c r="L7" s="2"/>
      <c r="M7" s="5">
        <f>RANK(K7,$K$4:$K$21,0)</f>
        <v>13</v>
      </c>
      <c r="N7" s="11"/>
    </row>
    <row r="8" spans="1:14" s="32" customFormat="1" ht="15">
      <c r="A8" s="23"/>
      <c r="B8" s="23" t="s">
        <v>301</v>
      </c>
      <c r="C8" s="23" t="s">
        <v>319</v>
      </c>
      <c r="D8" s="6">
        <f>SUM(D5:D7)</f>
        <v>29.25</v>
      </c>
      <c r="E8" s="2"/>
      <c r="F8" s="1"/>
      <c r="G8" s="6">
        <f>SUM(G5:G7)</f>
        <v>37.450000000000003</v>
      </c>
      <c r="H8" s="2"/>
      <c r="I8" s="1"/>
      <c r="J8" s="6">
        <f>D8+G8</f>
        <v>66.7</v>
      </c>
      <c r="K8" s="2"/>
      <c r="L8" s="6">
        <f>J8</f>
        <v>66.7</v>
      </c>
      <c r="M8" s="5"/>
      <c r="N8" s="5">
        <f>RANK(L8,$L$8:$L$21,0)</f>
        <v>1</v>
      </c>
    </row>
    <row r="9" spans="1:14" ht="15">
      <c r="A9" s="21">
        <v>177</v>
      </c>
      <c r="B9" s="21" t="s">
        <v>185</v>
      </c>
      <c r="C9" s="21" t="s">
        <v>21</v>
      </c>
      <c r="D9" s="2">
        <v>10.8</v>
      </c>
      <c r="E9" s="2">
        <f t="shared" si="0"/>
        <v>10.8</v>
      </c>
      <c r="F9" s="1">
        <f t="shared" ref="F9:F16" si="4">RANK(E9,$E$4:$E$21,0)</f>
        <v>5</v>
      </c>
      <c r="G9" s="2">
        <v>12.9</v>
      </c>
      <c r="H9" s="2">
        <f t="shared" si="1"/>
        <v>12.9</v>
      </c>
      <c r="I9" s="1">
        <f t="shared" ref="I9:I16" si="5">RANK(H9,$H$4:$H$21,0)</f>
        <v>7</v>
      </c>
      <c r="J9" s="2">
        <f t="shared" si="2"/>
        <v>23.700000000000003</v>
      </c>
      <c r="K9" s="2">
        <f t="shared" si="3"/>
        <v>23.700000000000003</v>
      </c>
      <c r="L9" s="2"/>
      <c r="M9" s="5">
        <f t="shared" ref="M9:M16" si="6">RANK(K9,$K$4:$K$21,0)</f>
        <v>5</v>
      </c>
      <c r="N9" s="11"/>
    </row>
    <row r="10" spans="1:14" ht="15">
      <c r="A10" s="21">
        <v>178</v>
      </c>
      <c r="B10" s="21" t="s">
        <v>186</v>
      </c>
      <c r="C10" s="21" t="s">
        <v>40</v>
      </c>
      <c r="D10" s="2">
        <v>11.6</v>
      </c>
      <c r="E10" s="2">
        <f t="shared" si="0"/>
        <v>11.6</v>
      </c>
      <c r="F10" s="1" t="s">
        <v>345</v>
      </c>
      <c r="G10" s="2">
        <v>12.95</v>
      </c>
      <c r="H10" s="2">
        <f t="shared" si="1"/>
        <v>12.95</v>
      </c>
      <c r="I10" s="1">
        <f t="shared" si="5"/>
        <v>6</v>
      </c>
      <c r="J10" s="2">
        <f t="shared" si="2"/>
        <v>24.549999999999997</v>
      </c>
      <c r="K10" s="2">
        <f t="shared" si="3"/>
        <v>24.549999999999997</v>
      </c>
      <c r="L10" s="2"/>
      <c r="M10" s="5">
        <f t="shared" si="6"/>
        <v>2</v>
      </c>
      <c r="N10" s="11"/>
    </row>
    <row r="11" spans="1:14" ht="15">
      <c r="A11" s="21">
        <v>179</v>
      </c>
      <c r="B11" s="21" t="s">
        <v>187</v>
      </c>
      <c r="C11" s="21" t="s">
        <v>40</v>
      </c>
      <c r="D11" s="2">
        <v>11.6</v>
      </c>
      <c r="E11" s="2">
        <f t="shared" si="0"/>
        <v>11.6</v>
      </c>
      <c r="F11" s="1" t="s">
        <v>345</v>
      </c>
      <c r="G11" s="2">
        <v>12.8</v>
      </c>
      <c r="H11" s="2">
        <f t="shared" si="1"/>
        <v>12.8</v>
      </c>
      <c r="I11" s="1">
        <f t="shared" si="5"/>
        <v>9</v>
      </c>
      <c r="J11" s="2">
        <f t="shared" si="2"/>
        <v>24.4</v>
      </c>
      <c r="K11" s="2">
        <f t="shared" si="3"/>
        <v>24.4</v>
      </c>
      <c r="L11" s="2"/>
      <c r="M11" s="5">
        <f t="shared" si="6"/>
        <v>4</v>
      </c>
      <c r="N11" s="11"/>
    </row>
    <row r="12" spans="1:14" ht="15">
      <c r="A12" s="21">
        <v>223</v>
      </c>
      <c r="B12" s="21" t="s">
        <v>230</v>
      </c>
      <c r="C12" s="13" t="s">
        <v>231</v>
      </c>
      <c r="D12" s="2">
        <v>9.9</v>
      </c>
      <c r="E12" s="2">
        <f t="shared" si="0"/>
        <v>9.9</v>
      </c>
      <c r="F12" s="1">
        <f t="shared" si="4"/>
        <v>9</v>
      </c>
      <c r="G12" s="2">
        <v>12.85</v>
      </c>
      <c r="H12" s="2">
        <f t="shared" si="1"/>
        <v>12.85</v>
      </c>
      <c r="I12" s="1">
        <f t="shared" si="5"/>
        <v>8</v>
      </c>
      <c r="J12" s="2">
        <f t="shared" si="2"/>
        <v>22.75</v>
      </c>
      <c r="K12" s="2">
        <f t="shared" si="3"/>
        <v>22.75</v>
      </c>
      <c r="L12" s="2"/>
      <c r="M12" s="5">
        <f t="shared" si="6"/>
        <v>10</v>
      </c>
      <c r="N12" s="11"/>
    </row>
    <row r="13" spans="1:14" ht="15">
      <c r="A13" s="21">
        <v>224</v>
      </c>
      <c r="B13" s="21" t="s">
        <v>232</v>
      </c>
      <c r="C13" s="13" t="s">
        <v>231</v>
      </c>
      <c r="D13" s="2">
        <v>10.1</v>
      </c>
      <c r="E13" s="2">
        <f t="shared" si="0"/>
        <v>10.1</v>
      </c>
      <c r="F13" s="1">
        <f t="shared" si="4"/>
        <v>8</v>
      </c>
      <c r="G13" s="2">
        <v>13.25</v>
      </c>
      <c r="H13" s="2">
        <f t="shared" si="1"/>
        <v>13.25</v>
      </c>
      <c r="I13" s="1">
        <f t="shared" si="5"/>
        <v>2</v>
      </c>
      <c r="J13" s="2">
        <f t="shared" si="2"/>
        <v>23.35</v>
      </c>
      <c r="K13" s="2">
        <f t="shared" si="3"/>
        <v>23.35</v>
      </c>
      <c r="L13" s="2"/>
      <c r="M13" s="5">
        <f t="shared" si="6"/>
        <v>7</v>
      </c>
      <c r="N13" s="11"/>
    </row>
    <row r="14" spans="1:14" ht="15">
      <c r="A14" s="21">
        <v>225</v>
      </c>
      <c r="B14" s="21" t="s">
        <v>233</v>
      </c>
      <c r="C14" s="31" t="s">
        <v>309</v>
      </c>
      <c r="D14" s="2">
        <v>7</v>
      </c>
      <c r="E14" s="2">
        <f t="shared" si="0"/>
        <v>7</v>
      </c>
      <c r="F14" s="1">
        <f t="shared" si="4"/>
        <v>15</v>
      </c>
      <c r="G14" s="2">
        <v>13.1</v>
      </c>
      <c r="H14" s="2">
        <f t="shared" si="1"/>
        <v>13.1</v>
      </c>
      <c r="I14" s="1">
        <f t="shared" si="5"/>
        <v>4</v>
      </c>
      <c r="J14" s="2">
        <f t="shared" si="2"/>
        <v>20.100000000000001</v>
      </c>
      <c r="K14" s="2">
        <f t="shared" si="3"/>
        <v>20.100000000000001</v>
      </c>
      <c r="L14" s="2"/>
      <c r="M14" s="5">
        <f t="shared" si="6"/>
        <v>15</v>
      </c>
      <c r="N14" s="11"/>
    </row>
    <row r="15" spans="1:14" ht="15">
      <c r="A15" s="21">
        <v>226</v>
      </c>
      <c r="B15" s="21" t="s">
        <v>234</v>
      </c>
      <c r="C15" s="31" t="s">
        <v>309</v>
      </c>
      <c r="D15" s="2">
        <v>9.5</v>
      </c>
      <c r="E15" s="2">
        <f t="shared" si="0"/>
        <v>9.5</v>
      </c>
      <c r="F15" s="1">
        <f t="shared" si="4"/>
        <v>11</v>
      </c>
      <c r="G15" s="2">
        <v>12.8</v>
      </c>
      <c r="H15" s="2">
        <f t="shared" si="1"/>
        <v>12.8</v>
      </c>
      <c r="I15" s="1">
        <f t="shared" si="5"/>
        <v>9</v>
      </c>
      <c r="J15" s="2">
        <f t="shared" si="2"/>
        <v>22.3</v>
      </c>
      <c r="K15" s="2">
        <f t="shared" si="3"/>
        <v>22.3</v>
      </c>
      <c r="L15" s="2"/>
      <c r="M15" s="5">
        <f t="shared" si="6"/>
        <v>11</v>
      </c>
      <c r="N15" s="11"/>
    </row>
    <row r="16" spans="1:14" ht="15">
      <c r="A16" s="21">
        <v>227</v>
      </c>
      <c r="B16" s="21" t="s">
        <v>235</v>
      </c>
      <c r="C16" s="31" t="s">
        <v>309</v>
      </c>
      <c r="D16" s="2">
        <v>9.75</v>
      </c>
      <c r="E16" s="2">
        <f t="shared" si="0"/>
        <v>9.75</v>
      </c>
      <c r="F16" s="1">
        <f t="shared" si="4"/>
        <v>10</v>
      </c>
      <c r="G16" s="2">
        <v>13.05</v>
      </c>
      <c r="H16" s="2">
        <f t="shared" si="1"/>
        <v>13.05</v>
      </c>
      <c r="I16" s="1">
        <f t="shared" si="5"/>
        <v>5</v>
      </c>
      <c r="J16" s="2">
        <f t="shared" si="2"/>
        <v>22.8</v>
      </c>
      <c r="K16" s="2">
        <f t="shared" si="3"/>
        <v>22.8</v>
      </c>
      <c r="L16" s="2"/>
      <c r="M16" s="5">
        <f t="shared" si="6"/>
        <v>9</v>
      </c>
      <c r="N16" s="11"/>
    </row>
    <row r="17" spans="1:14" s="32" customFormat="1" ht="15">
      <c r="A17" s="23"/>
      <c r="B17" s="23" t="s">
        <v>301</v>
      </c>
      <c r="C17" s="33" t="s">
        <v>309</v>
      </c>
      <c r="D17" s="6">
        <f>SUM(D14:D16)</f>
        <v>26.25</v>
      </c>
      <c r="E17" s="2"/>
      <c r="F17" s="1"/>
      <c r="G17" s="6">
        <f>SUM(G14:G16)</f>
        <v>38.950000000000003</v>
      </c>
      <c r="H17" s="2"/>
      <c r="I17" s="1"/>
      <c r="J17" s="6">
        <f>D17+G17</f>
        <v>65.2</v>
      </c>
      <c r="K17" s="2"/>
      <c r="L17" s="6">
        <f>J17</f>
        <v>65.2</v>
      </c>
      <c r="M17" s="5"/>
      <c r="N17" s="5">
        <f>RANK(L17,$L$8:$L$21,0)</f>
        <v>2</v>
      </c>
    </row>
    <row r="18" spans="1:14" ht="15">
      <c r="A18" s="21">
        <v>228</v>
      </c>
      <c r="B18" s="21" t="s">
        <v>236</v>
      </c>
      <c r="C18" s="31" t="s">
        <v>214</v>
      </c>
      <c r="D18" s="2">
        <v>12.45</v>
      </c>
      <c r="E18" s="2">
        <f t="shared" si="0"/>
        <v>12.45</v>
      </c>
      <c r="F18" s="1">
        <f>RANK(E18,$E$4:$E$21,0)</f>
        <v>1</v>
      </c>
      <c r="G18" s="2">
        <v>12.8</v>
      </c>
      <c r="H18" s="2">
        <f t="shared" si="1"/>
        <v>12.8</v>
      </c>
      <c r="I18" s="1">
        <f>RANK(H18,$H$4:$H$21,0)</f>
        <v>9</v>
      </c>
      <c r="J18" s="2">
        <f t="shared" si="2"/>
        <v>25.25</v>
      </c>
      <c r="K18" s="2">
        <f t="shared" si="3"/>
        <v>25.25</v>
      </c>
      <c r="L18" s="2"/>
      <c r="M18" s="5">
        <f>RANK(K18,$K$4:$K$21,0)</f>
        <v>1</v>
      </c>
      <c r="N18" s="11"/>
    </row>
    <row r="19" spans="1:14" ht="15.6">
      <c r="A19" s="21">
        <v>229</v>
      </c>
      <c r="B19" s="21" t="s">
        <v>342</v>
      </c>
      <c r="C19" s="31" t="s">
        <v>214</v>
      </c>
      <c r="D19" s="2"/>
      <c r="E19" s="2">
        <f t="shared" si="0"/>
        <v>0</v>
      </c>
      <c r="F19" s="1">
        <f>RANK(E19,$E$4:$E$21,0)</f>
        <v>16</v>
      </c>
      <c r="G19" s="2"/>
      <c r="H19" s="2">
        <f t="shared" si="1"/>
        <v>0</v>
      </c>
      <c r="I19" s="1">
        <f>RANK(H19,$H$4:$H$21,0)</f>
        <v>16</v>
      </c>
      <c r="J19" s="2">
        <f t="shared" si="2"/>
        <v>0</v>
      </c>
      <c r="K19" s="2">
        <f t="shared" si="3"/>
        <v>0</v>
      </c>
      <c r="L19" s="2"/>
      <c r="M19" s="5">
        <f>RANK(K19,$K$4:$K$21,0)</f>
        <v>16</v>
      </c>
      <c r="N19" s="11"/>
    </row>
    <row r="20" spans="1:14" ht="15">
      <c r="A20" s="21">
        <v>230</v>
      </c>
      <c r="B20" s="21" t="s">
        <v>237</v>
      </c>
      <c r="C20" s="13" t="s">
        <v>72</v>
      </c>
      <c r="D20" s="2">
        <v>8.6999999999999993</v>
      </c>
      <c r="E20" s="2">
        <f t="shared" si="0"/>
        <v>8.6999999999999993</v>
      </c>
      <c r="F20" s="1">
        <f>RANK(E20,$E$4:$E$21,0)</f>
        <v>14</v>
      </c>
      <c r="G20" s="2">
        <v>12.2</v>
      </c>
      <c r="H20" s="2">
        <f t="shared" si="1"/>
        <v>12.2</v>
      </c>
      <c r="I20" s="1">
        <f>RANK(H20,$H$4:$H$21,0)</f>
        <v>13</v>
      </c>
      <c r="J20" s="2">
        <f t="shared" si="2"/>
        <v>20.9</v>
      </c>
      <c r="K20" s="2">
        <f t="shared" si="3"/>
        <v>20.9</v>
      </c>
      <c r="L20" s="2"/>
      <c r="M20" s="5">
        <f>RANK(K20,$K$4:$K$21,0)</f>
        <v>14</v>
      </c>
      <c r="N20" s="11"/>
    </row>
    <row r="21" spans="1:14" ht="15">
      <c r="A21" s="21">
        <v>231</v>
      </c>
      <c r="B21" s="21" t="s">
        <v>238</v>
      </c>
      <c r="C21" s="13" t="s">
        <v>72</v>
      </c>
      <c r="D21" s="2">
        <v>10.5</v>
      </c>
      <c r="E21" s="2">
        <f t="shared" si="0"/>
        <v>10.5</v>
      </c>
      <c r="F21" s="1">
        <f>RANK(E21,$E$4:$E$21,0)</f>
        <v>6</v>
      </c>
      <c r="G21" s="2">
        <v>12.6</v>
      </c>
      <c r="H21" s="2">
        <f t="shared" si="1"/>
        <v>12.6</v>
      </c>
      <c r="I21" s="1">
        <f>RANK(H21,$H$4:$H$21,0)</f>
        <v>12</v>
      </c>
      <c r="J21" s="2">
        <f t="shared" si="2"/>
        <v>23.1</v>
      </c>
      <c r="K21" s="2">
        <f t="shared" si="3"/>
        <v>23.1</v>
      </c>
      <c r="L21" s="2"/>
      <c r="M21" s="5">
        <f>RANK(K21,$K$4:$K$21,0)</f>
        <v>8</v>
      </c>
      <c r="N21" s="11"/>
    </row>
    <row r="27" spans="1:14">
      <c r="B27" s="19" t="s">
        <v>331</v>
      </c>
    </row>
    <row r="29" spans="1:14" ht="15.6">
      <c r="A29" s="34">
        <v>221</v>
      </c>
      <c r="B29" s="34" t="s">
        <v>344</v>
      </c>
      <c r="C29" s="34" t="s">
        <v>228</v>
      </c>
      <c r="D29" s="2"/>
      <c r="E29" s="2">
        <f t="shared" ref="E29:E30" si="7">D29</f>
        <v>0</v>
      </c>
      <c r="F29" s="1">
        <f>RANK(E29,$E$29:$E$30,0)</f>
        <v>2</v>
      </c>
      <c r="G29" s="2"/>
      <c r="H29" s="2">
        <f t="shared" ref="H29:H30" si="8">G29</f>
        <v>0</v>
      </c>
      <c r="I29" s="1">
        <f>RANK(H29,$H$29:$H$30,0)</f>
        <v>2</v>
      </c>
      <c r="J29" s="2">
        <f t="shared" ref="J29" si="9">D29+G29</f>
        <v>0</v>
      </c>
      <c r="K29" s="2">
        <f t="shared" ref="K29:K30" si="10">J29</f>
        <v>0</v>
      </c>
      <c r="L29" s="2"/>
      <c r="M29" s="5">
        <f>RANK(K29,$K$29:$K$30,0)</f>
        <v>2</v>
      </c>
      <c r="N29" s="11"/>
    </row>
    <row r="30" spans="1:14" ht="15">
      <c r="A30" s="34">
        <v>222</v>
      </c>
      <c r="B30" s="34" t="s">
        <v>229</v>
      </c>
      <c r="C30" s="34" t="s">
        <v>228</v>
      </c>
      <c r="D30" s="2">
        <v>13</v>
      </c>
      <c r="E30" s="2">
        <f t="shared" si="7"/>
        <v>13</v>
      </c>
      <c r="F30" s="1">
        <f>RANK(E30,$E$29:$E$30,0)</f>
        <v>1</v>
      </c>
      <c r="G30" s="2">
        <v>13.95</v>
      </c>
      <c r="H30" s="2">
        <f t="shared" si="8"/>
        <v>13.95</v>
      </c>
      <c r="I30" s="1">
        <f>RANK(H30,$H$29:$H$30,0)</f>
        <v>1</v>
      </c>
      <c r="J30" s="2">
        <f t="shared" ref="J30" si="11">D30+G30</f>
        <v>26.95</v>
      </c>
      <c r="K30" s="2">
        <f t="shared" si="10"/>
        <v>26.95</v>
      </c>
      <c r="L30" s="2"/>
      <c r="M30" s="5">
        <f>RANK(K30,$K$29:$K$30,0)</f>
        <v>1</v>
      </c>
      <c r="N30" s="11"/>
    </row>
  </sheetData>
  <pageMargins left="0.70866141732283472" right="0.70866141732283472" top="0.74803149606299213" bottom="0.94488188976377963" header="0.31496062992125984" footer="0.31496062992125984"/>
  <pageSetup paperSize="9" scale="76" fitToHeight="0" orientation="portrait" horizontalDpi="360" verticalDpi="360" r:id="rId1"/>
  <headerFooter>
    <oddHeader>&amp;CUnder 12 and Over 12 Boys</oddHeader>
    <oddFooter>&amp;LKirkcaldy Gymnastics Club Annual Floor and Vault Competition 2017&amp;R&amp;G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workbookViewId="0">
      <pane ySplit="1" topLeftCell="A11" activePane="bottomLeft" state="frozen"/>
      <selection pane="bottomLeft" activeCell="F5" sqref="F5"/>
    </sheetView>
  </sheetViews>
  <sheetFormatPr defaultColWidth="9.109375" defaultRowHeight="14.4"/>
  <cols>
    <col min="1" max="1" width="5.109375" style="20" bestFit="1" customWidth="1"/>
    <col min="2" max="2" width="21.33203125" style="20" bestFit="1" customWidth="1"/>
    <col min="3" max="3" width="23.88671875" style="20" bestFit="1" customWidth="1"/>
    <col min="4" max="4" width="7.109375" style="20" bestFit="1" customWidth="1"/>
    <col min="5" max="5" width="0" style="20" hidden="1" customWidth="1"/>
    <col min="6" max="6" width="8.44140625" style="20" bestFit="1" customWidth="1"/>
    <col min="7" max="7" width="7.109375" style="20" bestFit="1" customWidth="1"/>
    <col min="8" max="8" width="0" style="20" hidden="1" customWidth="1"/>
    <col min="9" max="9" width="8.44140625" style="20" bestFit="1" customWidth="1"/>
    <col min="10" max="10" width="11.33203125" style="20" customWidth="1"/>
    <col min="11" max="12" width="0" style="20" hidden="1" customWidth="1"/>
    <col min="13" max="13" width="10.6640625" style="20" customWidth="1"/>
    <col min="14" max="14" width="8.88671875" style="20" customWidth="1"/>
    <col min="15" max="16384" width="9.109375" style="20"/>
  </cols>
  <sheetData>
    <row r="1" spans="1:14" s="28" customFormat="1" ht="28.2">
      <c r="A1" s="24" t="s">
        <v>292</v>
      </c>
      <c r="B1" s="24" t="s">
        <v>0</v>
      </c>
      <c r="C1" s="24" t="s">
        <v>1</v>
      </c>
      <c r="D1" s="25" t="s">
        <v>2</v>
      </c>
      <c r="E1" s="24"/>
      <c r="F1" s="24" t="s">
        <v>293</v>
      </c>
      <c r="G1" s="25" t="s">
        <v>3</v>
      </c>
      <c r="H1" s="24"/>
      <c r="I1" s="24" t="s">
        <v>293</v>
      </c>
      <c r="J1" s="26" t="s">
        <v>294</v>
      </c>
      <c r="K1" s="26"/>
      <c r="L1" s="26"/>
      <c r="M1" s="26" t="s">
        <v>295</v>
      </c>
      <c r="N1" s="27" t="s">
        <v>296</v>
      </c>
    </row>
    <row r="2" spans="1:14" ht="15">
      <c r="A2" s="21">
        <v>206</v>
      </c>
      <c r="B2" s="21" t="s">
        <v>213</v>
      </c>
      <c r="C2" s="21" t="s">
        <v>325</v>
      </c>
      <c r="D2" s="2">
        <v>12.35</v>
      </c>
      <c r="E2" s="2">
        <f>D2</f>
        <v>12.35</v>
      </c>
      <c r="F2" s="1">
        <f>RANK(E2,$E$2:$E$30,0)</f>
        <v>1</v>
      </c>
      <c r="G2" s="2">
        <v>13.05</v>
      </c>
      <c r="H2" s="2">
        <f>G2</f>
        <v>13.05</v>
      </c>
      <c r="I2" s="1">
        <f>RANK(H2,$H$2:$H$30,0)</f>
        <v>3</v>
      </c>
      <c r="J2" s="2">
        <f>D2+G2</f>
        <v>25.4</v>
      </c>
      <c r="K2" s="2">
        <f>J2</f>
        <v>25.4</v>
      </c>
      <c r="L2" s="2"/>
      <c r="M2" s="5">
        <f>RANK(K2,$K$2:$K$30,0)</f>
        <v>1</v>
      </c>
      <c r="N2" s="11"/>
    </row>
    <row r="3" spans="1:14" ht="15">
      <c r="A3" s="21">
        <v>207</v>
      </c>
      <c r="B3" s="21" t="s">
        <v>215</v>
      </c>
      <c r="C3" s="21" t="s">
        <v>325</v>
      </c>
      <c r="D3" s="2">
        <v>11.75</v>
      </c>
      <c r="E3" s="2">
        <f t="shared" ref="E3:E30" si="0">D3</f>
        <v>11.75</v>
      </c>
      <c r="F3" s="1">
        <f t="shared" ref="F3:F30" si="1">RANK(E3,$E$2:$E$30,0)</f>
        <v>2</v>
      </c>
      <c r="G3" s="2">
        <v>13.1</v>
      </c>
      <c r="H3" s="2">
        <f t="shared" ref="H3:H30" si="2">G3</f>
        <v>13.1</v>
      </c>
      <c r="I3" s="1">
        <f t="shared" ref="I3:I30" si="3">RANK(H3,$H$2:$H$30,0)</f>
        <v>2</v>
      </c>
      <c r="J3" s="2">
        <f t="shared" ref="J3:J30" si="4">D3+G3</f>
        <v>24.85</v>
      </c>
      <c r="K3" s="2">
        <f t="shared" ref="K3:K30" si="5">J3</f>
        <v>24.85</v>
      </c>
      <c r="L3" s="2"/>
      <c r="M3" s="5">
        <f t="shared" ref="M3:M30" si="6">RANK(K3,$K$2:$K$30,0)</f>
        <v>2</v>
      </c>
      <c r="N3" s="11"/>
    </row>
    <row r="4" spans="1:14" ht="15">
      <c r="A4" s="21">
        <v>208</v>
      </c>
      <c r="B4" s="21" t="s">
        <v>216</v>
      </c>
      <c r="C4" s="21" t="s">
        <v>325</v>
      </c>
      <c r="D4" s="2">
        <v>11.7</v>
      </c>
      <c r="E4" s="2">
        <f t="shared" si="0"/>
        <v>11.7</v>
      </c>
      <c r="F4" s="1">
        <f t="shared" si="1"/>
        <v>3</v>
      </c>
      <c r="G4" s="2">
        <v>12.6</v>
      </c>
      <c r="H4" s="2">
        <f t="shared" si="2"/>
        <v>12.6</v>
      </c>
      <c r="I4" s="1">
        <f t="shared" si="3"/>
        <v>7</v>
      </c>
      <c r="J4" s="2">
        <f t="shared" si="4"/>
        <v>24.299999999999997</v>
      </c>
      <c r="K4" s="2">
        <f t="shared" si="5"/>
        <v>24.299999999999997</v>
      </c>
      <c r="L4" s="2"/>
      <c r="M4" s="5">
        <v>3</v>
      </c>
      <c r="N4" s="11"/>
    </row>
    <row r="5" spans="1:14" ht="15">
      <c r="A5" s="21">
        <v>209</v>
      </c>
      <c r="B5" s="21" t="s">
        <v>217</v>
      </c>
      <c r="C5" s="21" t="s">
        <v>325</v>
      </c>
      <c r="D5" s="2">
        <v>11.3</v>
      </c>
      <c r="E5" s="2">
        <f t="shared" si="0"/>
        <v>11.3</v>
      </c>
      <c r="F5" s="1">
        <f t="shared" si="1"/>
        <v>4</v>
      </c>
      <c r="G5" s="2">
        <v>12.8</v>
      </c>
      <c r="H5" s="2">
        <f t="shared" si="2"/>
        <v>12.8</v>
      </c>
      <c r="I5" s="1">
        <f t="shared" si="3"/>
        <v>5</v>
      </c>
      <c r="J5" s="2">
        <f t="shared" si="4"/>
        <v>24.1</v>
      </c>
      <c r="K5" s="2">
        <f t="shared" si="5"/>
        <v>24.1</v>
      </c>
      <c r="L5" s="2"/>
      <c r="M5" s="5">
        <f t="shared" si="6"/>
        <v>5</v>
      </c>
      <c r="N5" s="11"/>
    </row>
    <row r="6" spans="1:14" s="8" customFormat="1" ht="15">
      <c r="A6" s="23"/>
      <c r="B6" s="23" t="s">
        <v>301</v>
      </c>
      <c r="C6" s="23" t="s">
        <v>325</v>
      </c>
      <c r="D6" s="6">
        <f>SUM(D2:D5)-MIN(D2:D5)</f>
        <v>35.799999999999997</v>
      </c>
      <c r="E6" s="2"/>
      <c r="F6" s="1"/>
      <c r="G6" s="6">
        <f>SUM(G2:G5)-MIN(G2:G5)</f>
        <v>38.949999999999996</v>
      </c>
      <c r="H6" s="2"/>
      <c r="I6" s="1"/>
      <c r="J6" s="6">
        <f>D6+G6</f>
        <v>74.75</v>
      </c>
      <c r="K6" s="2"/>
      <c r="L6" s="6">
        <f>J6</f>
        <v>74.75</v>
      </c>
      <c r="M6" s="5"/>
      <c r="N6" s="5">
        <f>RANK(L6,$L$6:$L$30,0)</f>
        <v>1</v>
      </c>
    </row>
    <row r="7" spans="1:14" ht="15">
      <c r="A7" s="21">
        <v>210</v>
      </c>
      <c r="B7" s="21" t="s">
        <v>218</v>
      </c>
      <c r="C7" s="21" t="s">
        <v>326</v>
      </c>
      <c r="D7" s="2">
        <v>9.6999999999999993</v>
      </c>
      <c r="E7" s="2">
        <f t="shared" si="0"/>
        <v>9.6999999999999993</v>
      </c>
      <c r="F7" s="1">
        <f t="shared" si="1"/>
        <v>16</v>
      </c>
      <c r="G7" s="2">
        <v>12.5</v>
      </c>
      <c r="H7" s="2">
        <f t="shared" si="2"/>
        <v>12.5</v>
      </c>
      <c r="I7" s="1">
        <f t="shared" si="3"/>
        <v>10</v>
      </c>
      <c r="J7" s="2">
        <f t="shared" si="4"/>
        <v>22.2</v>
      </c>
      <c r="K7" s="2">
        <f t="shared" si="5"/>
        <v>22.2</v>
      </c>
      <c r="L7" s="2"/>
      <c r="M7" s="5">
        <f t="shared" si="6"/>
        <v>15</v>
      </c>
      <c r="N7" s="11"/>
    </row>
    <row r="8" spans="1:14" ht="15">
      <c r="A8" s="21">
        <v>211</v>
      </c>
      <c r="B8" s="21" t="s">
        <v>219</v>
      </c>
      <c r="C8" s="21" t="s">
        <v>326</v>
      </c>
      <c r="D8" s="2">
        <v>10.8</v>
      </c>
      <c r="E8" s="2">
        <f t="shared" si="0"/>
        <v>10.8</v>
      </c>
      <c r="F8" s="1">
        <f t="shared" si="1"/>
        <v>7</v>
      </c>
      <c r="G8" s="2">
        <v>12.6</v>
      </c>
      <c r="H8" s="2">
        <f t="shared" si="2"/>
        <v>12.6</v>
      </c>
      <c r="I8" s="1">
        <f t="shared" si="3"/>
        <v>7</v>
      </c>
      <c r="J8" s="2">
        <f t="shared" si="4"/>
        <v>23.4</v>
      </c>
      <c r="K8" s="2">
        <f t="shared" si="5"/>
        <v>23.4</v>
      </c>
      <c r="L8" s="2"/>
      <c r="M8" s="5">
        <f t="shared" si="6"/>
        <v>6</v>
      </c>
      <c r="N8" s="11"/>
    </row>
    <row r="9" spans="1:14" ht="15.6">
      <c r="A9" s="21">
        <v>212</v>
      </c>
      <c r="B9" s="21" t="s">
        <v>341</v>
      </c>
      <c r="C9" s="21" t="s">
        <v>326</v>
      </c>
      <c r="D9" s="2"/>
      <c r="E9" s="2">
        <f t="shared" si="0"/>
        <v>0</v>
      </c>
      <c r="F9" s="1">
        <f t="shared" si="1"/>
        <v>23</v>
      </c>
      <c r="G9" s="2"/>
      <c r="H9" s="2">
        <f t="shared" si="2"/>
        <v>0</v>
      </c>
      <c r="I9" s="1">
        <f t="shared" si="3"/>
        <v>23</v>
      </c>
      <c r="J9" s="2">
        <f t="shared" si="4"/>
        <v>0</v>
      </c>
      <c r="K9" s="2">
        <f t="shared" si="5"/>
        <v>0</v>
      </c>
      <c r="L9" s="2"/>
      <c r="M9" s="5">
        <f t="shared" si="6"/>
        <v>23</v>
      </c>
      <c r="N9" s="11"/>
    </row>
    <row r="10" spans="1:14" ht="15">
      <c r="A10" s="21">
        <v>213</v>
      </c>
      <c r="B10" s="21" t="s">
        <v>220</v>
      </c>
      <c r="C10" s="21" t="s">
        <v>326</v>
      </c>
      <c r="D10" s="2">
        <v>9.35</v>
      </c>
      <c r="E10" s="2">
        <f t="shared" si="0"/>
        <v>9.35</v>
      </c>
      <c r="F10" s="1">
        <f t="shared" si="1"/>
        <v>20</v>
      </c>
      <c r="G10" s="2">
        <v>11.95</v>
      </c>
      <c r="H10" s="2">
        <f t="shared" si="2"/>
        <v>11.95</v>
      </c>
      <c r="I10" s="1">
        <f t="shared" si="3"/>
        <v>21</v>
      </c>
      <c r="J10" s="2">
        <f t="shared" si="4"/>
        <v>21.299999999999997</v>
      </c>
      <c r="K10" s="2">
        <f t="shared" si="5"/>
        <v>21.299999999999997</v>
      </c>
      <c r="L10" s="2"/>
      <c r="M10" s="5">
        <f t="shared" si="6"/>
        <v>21</v>
      </c>
      <c r="N10" s="11"/>
    </row>
    <row r="11" spans="1:14" s="8" customFormat="1" ht="15">
      <c r="A11" s="23"/>
      <c r="B11" s="23" t="s">
        <v>301</v>
      </c>
      <c r="C11" s="23" t="s">
        <v>326</v>
      </c>
      <c r="D11" s="6">
        <f>SUM(D7:D10)</f>
        <v>29.85</v>
      </c>
      <c r="E11" s="2"/>
      <c r="F11" s="1"/>
      <c r="G11" s="6">
        <f>SUM(G7:G10)</f>
        <v>37.049999999999997</v>
      </c>
      <c r="H11" s="2"/>
      <c r="I11" s="1"/>
      <c r="J11" s="6">
        <f>D11+G11</f>
        <v>66.900000000000006</v>
      </c>
      <c r="K11" s="2"/>
      <c r="L11" s="6">
        <f>J11</f>
        <v>66.900000000000006</v>
      </c>
      <c r="M11" s="5"/>
      <c r="N11" s="5">
        <f>RANK(L11,$L$6:$L$30,0)</f>
        <v>3</v>
      </c>
    </row>
    <row r="12" spans="1:14" ht="15">
      <c r="A12" s="21">
        <v>214</v>
      </c>
      <c r="B12" s="21" t="s">
        <v>221</v>
      </c>
      <c r="C12" s="21" t="s">
        <v>327</v>
      </c>
      <c r="D12" s="2">
        <v>8.6999999999999993</v>
      </c>
      <c r="E12" s="2">
        <f t="shared" si="0"/>
        <v>8.6999999999999993</v>
      </c>
      <c r="F12" s="1">
        <f t="shared" si="1"/>
        <v>22</v>
      </c>
      <c r="G12" s="2">
        <v>12.05</v>
      </c>
      <c r="H12" s="2">
        <f t="shared" si="2"/>
        <v>12.05</v>
      </c>
      <c r="I12" s="1">
        <f t="shared" si="3"/>
        <v>20</v>
      </c>
      <c r="J12" s="2">
        <f t="shared" si="4"/>
        <v>20.75</v>
      </c>
      <c r="K12" s="2">
        <f t="shared" si="5"/>
        <v>20.75</v>
      </c>
      <c r="L12" s="2"/>
      <c r="M12" s="5">
        <f t="shared" si="6"/>
        <v>22</v>
      </c>
      <c r="N12" s="11"/>
    </row>
    <row r="13" spans="1:14" ht="15">
      <c r="A13" s="21">
        <v>215</v>
      </c>
      <c r="B13" s="21" t="s">
        <v>222</v>
      </c>
      <c r="C13" s="21" t="s">
        <v>327</v>
      </c>
      <c r="D13" s="2">
        <v>9.9</v>
      </c>
      <c r="E13" s="2">
        <f t="shared" si="0"/>
        <v>9.9</v>
      </c>
      <c r="F13" s="1">
        <f t="shared" si="1"/>
        <v>13</v>
      </c>
      <c r="G13" s="2">
        <v>12.2</v>
      </c>
      <c r="H13" s="2">
        <f t="shared" si="2"/>
        <v>12.2</v>
      </c>
      <c r="I13" s="1">
        <f t="shared" si="3"/>
        <v>16</v>
      </c>
      <c r="J13" s="2">
        <f t="shared" si="4"/>
        <v>22.1</v>
      </c>
      <c r="K13" s="2">
        <f t="shared" si="5"/>
        <v>22.1</v>
      </c>
      <c r="L13" s="2"/>
      <c r="M13" s="5">
        <f t="shared" si="6"/>
        <v>16</v>
      </c>
      <c r="N13" s="11"/>
    </row>
    <row r="14" spans="1:14" ht="15">
      <c r="A14" s="21">
        <v>216</v>
      </c>
      <c r="B14" s="21" t="s">
        <v>223</v>
      </c>
      <c r="C14" s="21" t="s">
        <v>327</v>
      </c>
      <c r="D14" s="2">
        <v>9.6</v>
      </c>
      <c r="E14" s="2">
        <f t="shared" si="0"/>
        <v>9.6</v>
      </c>
      <c r="F14" s="1">
        <f t="shared" si="1"/>
        <v>18</v>
      </c>
      <c r="G14" s="2">
        <v>11.9</v>
      </c>
      <c r="H14" s="2">
        <f t="shared" si="2"/>
        <v>11.9</v>
      </c>
      <c r="I14" s="1">
        <f t="shared" si="3"/>
        <v>22</v>
      </c>
      <c r="J14" s="2">
        <f t="shared" si="4"/>
        <v>21.5</v>
      </c>
      <c r="K14" s="2">
        <f t="shared" si="5"/>
        <v>21.5</v>
      </c>
      <c r="L14" s="2"/>
      <c r="M14" s="5">
        <f t="shared" si="6"/>
        <v>20</v>
      </c>
      <c r="N14" s="11"/>
    </row>
    <row r="15" spans="1:14" ht="15">
      <c r="A15" s="21">
        <v>217</v>
      </c>
      <c r="B15" s="21" t="s">
        <v>224</v>
      </c>
      <c r="C15" s="21" t="s">
        <v>327</v>
      </c>
      <c r="D15" s="2">
        <v>10.199999999999999</v>
      </c>
      <c r="E15" s="2">
        <f t="shared" si="0"/>
        <v>10.199999999999999</v>
      </c>
      <c r="F15" s="1">
        <f t="shared" si="1"/>
        <v>10</v>
      </c>
      <c r="G15" s="2">
        <v>13</v>
      </c>
      <c r="H15" s="2">
        <f t="shared" si="2"/>
        <v>13</v>
      </c>
      <c r="I15" s="1">
        <f t="shared" si="3"/>
        <v>4</v>
      </c>
      <c r="J15" s="2">
        <f t="shared" si="4"/>
        <v>23.2</v>
      </c>
      <c r="K15" s="2">
        <f t="shared" si="5"/>
        <v>23.2</v>
      </c>
      <c r="L15" s="2"/>
      <c r="M15" s="5">
        <f t="shared" si="6"/>
        <v>9</v>
      </c>
      <c r="N15" s="11"/>
    </row>
    <row r="16" spans="1:14" s="8" customFormat="1" ht="15">
      <c r="A16" s="23"/>
      <c r="B16" s="23" t="s">
        <v>301</v>
      </c>
      <c r="C16" s="23" t="s">
        <v>327</v>
      </c>
      <c r="D16" s="6">
        <f>SUM(D12:D15)-MIN(D12:D15)</f>
        <v>29.700000000000006</v>
      </c>
      <c r="E16" s="2"/>
      <c r="F16" s="1"/>
      <c r="G16" s="6">
        <f>SUM(G12:G15)-MIN(G12:G15)</f>
        <v>37.25</v>
      </c>
      <c r="H16" s="2"/>
      <c r="I16" s="1"/>
      <c r="J16" s="6">
        <f>D16+G16</f>
        <v>66.95</v>
      </c>
      <c r="K16" s="2"/>
      <c r="L16" s="6">
        <f>J16</f>
        <v>66.95</v>
      </c>
      <c r="M16" s="5"/>
      <c r="N16" s="5">
        <f>RANK(L16,$L$6:$L$30,0)</f>
        <v>2</v>
      </c>
    </row>
    <row r="17" spans="1:14" ht="15">
      <c r="A17" s="21">
        <v>218</v>
      </c>
      <c r="B17" s="21" t="s">
        <v>225</v>
      </c>
      <c r="C17" s="21" t="s">
        <v>328</v>
      </c>
      <c r="D17" s="2">
        <v>9.65</v>
      </c>
      <c r="E17" s="2">
        <f t="shared" si="0"/>
        <v>9.65</v>
      </c>
      <c r="F17" s="1">
        <f t="shared" si="1"/>
        <v>17</v>
      </c>
      <c r="G17" s="2">
        <v>12.1</v>
      </c>
      <c r="H17" s="2">
        <f t="shared" si="2"/>
        <v>12.1</v>
      </c>
      <c r="I17" s="1">
        <f t="shared" si="3"/>
        <v>18</v>
      </c>
      <c r="J17" s="2">
        <f t="shared" si="4"/>
        <v>21.75</v>
      </c>
      <c r="K17" s="2">
        <f t="shared" si="5"/>
        <v>21.75</v>
      </c>
      <c r="L17" s="2"/>
      <c r="M17" s="5">
        <f t="shared" si="6"/>
        <v>19</v>
      </c>
      <c r="N17" s="11"/>
    </row>
    <row r="18" spans="1:14" ht="15">
      <c r="A18" s="21">
        <v>219</v>
      </c>
      <c r="B18" s="21" t="s">
        <v>226</v>
      </c>
      <c r="C18" s="21" t="s">
        <v>328</v>
      </c>
      <c r="D18" s="2">
        <v>10.199999999999999</v>
      </c>
      <c r="E18" s="2">
        <f t="shared" si="0"/>
        <v>10.199999999999999</v>
      </c>
      <c r="F18" s="1">
        <f t="shared" si="1"/>
        <v>10</v>
      </c>
      <c r="G18" s="2">
        <v>12.1</v>
      </c>
      <c r="H18" s="2">
        <f t="shared" si="2"/>
        <v>12.1</v>
      </c>
      <c r="I18" s="1">
        <f t="shared" si="3"/>
        <v>18</v>
      </c>
      <c r="J18" s="2">
        <f t="shared" si="4"/>
        <v>22.299999999999997</v>
      </c>
      <c r="K18" s="2">
        <f t="shared" si="5"/>
        <v>22.299999999999997</v>
      </c>
      <c r="L18" s="2"/>
      <c r="M18" s="5">
        <f t="shared" si="6"/>
        <v>13</v>
      </c>
      <c r="N18" s="11"/>
    </row>
    <row r="19" spans="1:14" ht="15">
      <c r="A19" s="21">
        <v>220</v>
      </c>
      <c r="B19" s="21" t="s">
        <v>227</v>
      </c>
      <c r="C19" s="21" t="s">
        <v>328</v>
      </c>
      <c r="D19" s="2">
        <v>10.3</v>
      </c>
      <c r="E19" s="2">
        <f t="shared" si="0"/>
        <v>10.3</v>
      </c>
      <c r="F19" s="1">
        <f t="shared" si="1"/>
        <v>9</v>
      </c>
      <c r="G19" s="2">
        <v>12.2</v>
      </c>
      <c r="H19" s="2">
        <f t="shared" si="2"/>
        <v>12.2</v>
      </c>
      <c r="I19" s="1">
        <f t="shared" si="3"/>
        <v>16</v>
      </c>
      <c r="J19" s="2">
        <f t="shared" si="4"/>
        <v>22.5</v>
      </c>
      <c r="K19" s="2">
        <f t="shared" si="5"/>
        <v>22.5</v>
      </c>
      <c r="L19" s="2"/>
      <c r="M19" s="5">
        <f t="shared" si="6"/>
        <v>10</v>
      </c>
      <c r="N19" s="11"/>
    </row>
    <row r="20" spans="1:14" s="8" customFormat="1" ht="15">
      <c r="A20" s="23"/>
      <c r="B20" s="23" t="s">
        <v>301</v>
      </c>
      <c r="C20" s="23" t="s">
        <v>328</v>
      </c>
      <c r="D20" s="6">
        <f>SUM(D17:D19)</f>
        <v>30.150000000000002</v>
      </c>
      <c r="E20" s="2"/>
      <c r="F20" s="1"/>
      <c r="G20" s="6">
        <f>SUM(G17:G19)</f>
        <v>36.4</v>
      </c>
      <c r="H20" s="2"/>
      <c r="I20" s="1"/>
      <c r="J20" s="6">
        <f>D20+G20</f>
        <v>66.55</v>
      </c>
      <c r="K20" s="2"/>
      <c r="L20" s="6">
        <f>J20</f>
        <v>66.55</v>
      </c>
      <c r="M20" s="5"/>
      <c r="N20" s="5">
        <f>RANK(L20,$L$6:$L$30,0)</f>
        <v>4</v>
      </c>
    </row>
    <row r="21" spans="1:14" ht="15">
      <c r="A21" s="21">
        <v>232</v>
      </c>
      <c r="B21" s="22" t="s">
        <v>239</v>
      </c>
      <c r="C21" s="21" t="s">
        <v>175</v>
      </c>
      <c r="D21" s="2">
        <v>9.75</v>
      </c>
      <c r="E21" s="2">
        <f t="shared" si="0"/>
        <v>9.75</v>
      </c>
      <c r="F21" s="1">
        <f t="shared" si="1"/>
        <v>15</v>
      </c>
      <c r="G21" s="2">
        <v>12.5</v>
      </c>
      <c r="H21" s="2">
        <f t="shared" si="2"/>
        <v>12.5</v>
      </c>
      <c r="I21" s="1">
        <f t="shared" si="3"/>
        <v>10</v>
      </c>
      <c r="J21" s="2">
        <f t="shared" si="4"/>
        <v>22.25</v>
      </c>
      <c r="K21" s="2">
        <f t="shared" si="5"/>
        <v>22.25</v>
      </c>
      <c r="L21" s="2"/>
      <c r="M21" s="5">
        <f t="shared" si="6"/>
        <v>14</v>
      </c>
      <c r="N21" s="11"/>
    </row>
    <row r="22" spans="1:14" ht="15">
      <c r="A22" s="21">
        <v>233</v>
      </c>
      <c r="B22" s="22" t="s">
        <v>240</v>
      </c>
      <c r="C22" s="21" t="s">
        <v>175</v>
      </c>
      <c r="D22" s="2">
        <v>9.8000000000000007</v>
      </c>
      <c r="E22" s="2">
        <f t="shared" si="0"/>
        <v>9.8000000000000007</v>
      </c>
      <c r="F22" s="1">
        <f t="shared" si="1"/>
        <v>14</v>
      </c>
      <c r="G22" s="2">
        <v>12.5</v>
      </c>
      <c r="H22" s="2">
        <f t="shared" si="2"/>
        <v>12.5</v>
      </c>
      <c r="I22" s="1">
        <f t="shared" si="3"/>
        <v>10</v>
      </c>
      <c r="J22" s="2">
        <f t="shared" si="4"/>
        <v>22.3</v>
      </c>
      <c r="K22" s="2">
        <f t="shared" si="5"/>
        <v>22.3</v>
      </c>
      <c r="L22" s="2"/>
      <c r="M22" s="5">
        <f t="shared" si="6"/>
        <v>12</v>
      </c>
      <c r="N22" s="11"/>
    </row>
    <row r="23" spans="1:14" ht="15">
      <c r="A23" s="21">
        <v>234</v>
      </c>
      <c r="B23" s="21" t="s">
        <v>241</v>
      </c>
      <c r="C23" s="21" t="s">
        <v>66</v>
      </c>
      <c r="D23" s="2">
        <v>10.5</v>
      </c>
      <c r="E23" s="2">
        <f t="shared" si="0"/>
        <v>10.5</v>
      </c>
      <c r="F23" s="1">
        <f t="shared" si="1"/>
        <v>8</v>
      </c>
      <c r="G23" s="2">
        <v>12.8</v>
      </c>
      <c r="H23" s="2">
        <f t="shared" si="2"/>
        <v>12.8</v>
      </c>
      <c r="I23" s="1">
        <f t="shared" si="3"/>
        <v>5</v>
      </c>
      <c r="J23" s="2">
        <f t="shared" si="4"/>
        <v>23.3</v>
      </c>
      <c r="K23" s="2">
        <f t="shared" si="5"/>
        <v>23.3</v>
      </c>
      <c r="L23" s="2"/>
      <c r="M23" s="5">
        <f t="shared" si="6"/>
        <v>8</v>
      </c>
      <c r="N23" s="11"/>
    </row>
    <row r="24" spans="1:14" ht="15">
      <c r="A24" s="21">
        <v>235</v>
      </c>
      <c r="B24" s="21" t="s">
        <v>242</v>
      </c>
      <c r="C24" s="21" t="s">
        <v>5</v>
      </c>
      <c r="D24" s="2">
        <v>11.05</v>
      </c>
      <c r="E24" s="2">
        <f t="shared" si="0"/>
        <v>11.05</v>
      </c>
      <c r="F24" s="1">
        <f t="shared" si="1"/>
        <v>5</v>
      </c>
      <c r="G24" s="2">
        <v>13.25</v>
      </c>
      <c r="H24" s="2">
        <f t="shared" si="2"/>
        <v>13.25</v>
      </c>
      <c r="I24" s="1">
        <f t="shared" si="3"/>
        <v>1</v>
      </c>
      <c r="J24" s="2">
        <f t="shared" si="4"/>
        <v>24.3</v>
      </c>
      <c r="K24" s="2">
        <f t="shared" si="5"/>
        <v>24.3</v>
      </c>
      <c r="L24" s="2"/>
      <c r="M24" s="5">
        <f t="shared" si="6"/>
        <v>3</v>
      </c>
      <c r="N24" s="11"/>
    </row>
    <row r="25" spans="1:14" ht="15.6">
      <c r="A25" s="21">
        <v>236</v>
      </c>
      <c r="B25" s="21" t="s">
        <v>343</v>
      </c>
      <c r="C25" s="21" t="s">
        <v>313</v>
      </c>
      <c r="D25" s="2"/>
      <c r="E25" s="2">
        <f t="shared" si="0"/>
        <v>0</v>
      </c>
      <c r="F25" s="1">
        <f t="shared" si="1"/>
        <v>23</v>
      </c>
      <c r="G25" s="2"/>
      <c r="H25" s="2">
        <f t="shared" si="2"/>
        <v>0</v>
      </c>
      <c r="I25" s="1">
        <f t="shared" si="3"/>
        <v>23</v>
      </c>
      <c r="J25" s="2">
        <f t="shared" si="4"/>
        <v>0</v>
      </c>
      <c r="K25" s="2">
        <f t="shared" si="5"/>
        <v>0</v>
      </c>
      <c r="L25" s="2"/>
      <c r="M25" s="5">
        <f t="shared" si="6"/>
        <v>23</v>
      </c>
      <c r="N25" s="11"/>
    </row>
    <row r="26" spans="1:14" ht="15">
      <c r="A26" s="21">
        <v>237</v>
      </c>
      <c r="B26" s="21" t="s">
        <v>243</v>
      </c>
      <c r="C26" s="21" t="s">
        <v>309</v>
      </c>
      <c r="D26" s="2">
        <v>9.5</v>
      </c>
      <c r="E26" s="2">
        <f t="shared" si="0"/>
        <v>9.5</v>
      </c>
      <c r="F26" s="1">
        <f t="shared" si="1"/>
        <v>19</v>
      </c>
      <c r="G26" s="2">
        <v>12.3</v>
      </c>
      <c r="H26" s="2">
        <f t="shared" si="2"/>
        <v>12.3</v>
      </c>
      <c r="I26" s="1">
        <f t="shared" si="3"/>
        <v>14</v>
      </c>
      <c r="J26" s="2">
        <f t="shared" si="4"/>
        <v>21.8</v>
      </c>
      <c r="K26" s="2">
        <f t="shared" si="5"/>
        <v>21.8</v>
      </c>
      <c r="L26" s="2"/>
      <c r="M26" s="5">
        <f t="shared" si="6"/>
        <v>18</v>
      </c>
      <c r="N26" s="11"/>
    </row>
    <row r="27" spans="1:14" ht="15">
      <c r="A27" s="21">
        <v>238</v>
      </c>
      <c r="B27" s="21" t="s">
        <v>244</v>
      </c>
      <c r="C27" s="21" t="s">
        <v>309</v>
      </c>
      <c r="D27" s="2">
        <v>9.3000000000000007</v>
      </c>
      <c r="E27" s="2">
        <f t="shared" si="0"/>
        <v>9.3000000000000007</v>
      </c>
      <c r="F27" s="1">
        <f t="shared" si="1"/>
        <v>21</v>
      </c>
      <c r="G27" s="2">
        <v>12.55</v>
      </c>
      <c r="H27" s="2">
        <f t="shared" si="2"/>
        <v>12.55</v>
      </c>
      <c r="I27" s="1">
        <f t="shared" si="3"/>
        <v>9</v>
      </c>
      <c r="J27" s="2">
        <f t="shared" si="4"/>
        <v>21.85</v>
      </c>
      <c r="K27" s="2">
        <f t="shared" si="5"/>
        <v>21.85</v>
      </c>
      <c r="L27" s="2"/>
      <c r="M27" s="5">
        <f t="shared" si="6"/>
        <v>17</v>
      </c>
      <c r="N27" s="11"/>
    </row>
    <row r="28" spans="1:14" ht="15">
      <c r="A28" s="21">
        <v>239</v>
      </c>
      <c r="B28" s="21" t="s">
        <v>245</v>
      </c>
      <c r="C28" s="21" t="s">
        <v>309</v>
      </c>
      <c r="D28" s="2">
        <v>10.15</v>
      </c>
      <c r="E28" s="2">
        <f t="shared" si="0"/>
        <v>10.15</v>
      </c>
      <c r="F28" s="1">
        <f t="shared" si="1"/>
        <v>12</v>
      </c>
      <c r="G28" s="2">
        <v>12.3</v>
      </c>
      <c r="H28" s="2">
        <f t="shared" si="2"/>
        <v>12.3</v>
      </c>
      <c r="I28" s="1">
        <f t="shared" si="3"/>
        <v>14</v>
      </c>
      <c r="J28" s="2">
        <f t="shared" si="4"/>
        <v>22.450000000000003</v>
      </c>
      <c r="K28" s="2">
        <f t="shared" si="5"/>
        <v>22.450000000000003</v>
      </c>
      <c r="L28" s="2"/>
      <c r="M28" s="5">
        <f t="shared" si="6"/>
        <v>11</v>
      </c>
      <c r="N28" s="11"/>
    </row>
    <row r="29" spans="1:14" s="8" customFormat="1" ht="15">
      <c r="A29" s="23"/>
      <c r="B29" s="23" t="s">
        <v>301</v>
      </c>
      <c r="C29" s="23" t="s">
        <v>309</v>
      </c>
      <c r="D29" s="6">
        <f>SUM(D26:D28)</f>
        <v>28.950000000000003</v>
      </c>
      <c r="E29" s="2"/>
      <c r="F29" s="1"/>
      <c r="G29" s="6">
        <f>SUM(G26:G28)</f>
        <v>37.150000000000006</v>
      </c>
      <c r="H29" s="2"/>
      <c r="I29" s="1"/>
      <c r="J29" s="6">
        <f>D29+G29</f>
        <v>66.100000000000009</v>
      </c>
      <c r="K29" s="2"/>
      <c r="L29" s="6">
        <f>J29</f>
        <v>66.100000000000009</v>
      </c>
      <c r="M29" s="5"/>
      <c r="N29" s="5">
        <f>RANK(L29,$L$6:$L$30,0)</f>
        <v>5</v>
      </c>
    </row>
    <row r="30" spans="1:14" ht="15">
      <c r="A30" s="21">
        <v>240</v>
      </c>
      <c r="B30" s="21" t="s">
        <v>246</v>
      </c>
      <c r="C30" s="4" t="s">
        <v>247</v>
      </c>
      <c r="D30" s="2">
        <v>10.9</v>
      </c>
      <c r="E30" s="2">
        <f t="shared" si="0"/>
        <v>10.9</v>
      </c>
      <c r="F30" s="1">
        <f t="shared" si="1"/>
        <v>6</v>
      </c>
      <c r="G30" s="2">
        <v>12.5</v>
      </c>
      <c r="H30" s="2">
        <f t="shared" si="2"/>
        <v>12.5</v>
      </c>
      <c r="I30" s="1">
        <f t="shared" si="3"/>
        <v>10</v>
      </c>
      <c r="J30" s="2">
        <f t="shared" si="4"/>
        <v>23.4</v>
      </c>
      <c r="K30" s="2">
        <f t="shared" si="5"/>
        <v>23.4</v>
      </c>
      <c r="L30" s="2"/>
      <c r="M30" s="5">
        <f t="shared" si="6"/>
        <v>6</v>
      </c>
      <c r="N30" s="11"/>
    </row>
  </sheetData>
  <pageMargins left="0.70866141732283472" right="0.70866141732283472" top="0.74803149606299213" bottom="0.94488188976377963" header="0.31496062992125984" footer="0.31496062992125984"/>
  <pageSetup paperSize="9" scale="78" fitToHeight="0" orientation="portrait" horizontalDpi="360" verticalDpi="360" r:id="rId1"/>
  <headerFooter>
    <oddHeader>&amp;CUnder 10 Boys</oddHeader>
    <oddFooter>&amp;LKirkcaldy Gymnastics Club Annual Floor and Vault Competition&amp;R&amp;G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Over 12 Girls Pools 19,20</vt:lpstr>
      <vt:lpstr>U10 Girls 9,10,13,14,17,18</vt:lpstr>
      <vt:lpstr> Under 8 Girls Pools 1,2,5,6</vt:lpstr>
      <vt:lpstr>Under 12 Girls Pools 3,4,7,8</vt:lpstr>
      <vt:lpstr>Under 8 Boys Pools 11,12</vt:lpstr>
      <vt:lpstr>U12 + O12 Boys Pools 12,16,15</vt:lpstr>
      <vt:lpstr>Under 10 Boys Pools 15,16</vt:lpstr>
      <vt:lpstr>' Under 8 Girls Pools 1,2,5,6'!Print_Area</vt:lpstr>
      <vt:lpstr>'Over 12 Girls Pools 19,20'!Print_Area</vt:lpstr>
      <vt:lpstr>'U12 + O12 Boys Pools 12,16,15'!Print_Area</vt:lpstr>
      <vt:lpstr>'Under 10 Boys Pools 15,16'!Print_Area</vt:lpstr>
      <vt:lpstr>'Under 12 Girls Pools 3,4,7,8'!Print_Area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kevth</dc:creator>
  <cp:lastModifiedBy>Keith</cp:lastModifiedBy>
  <cp:lastPrinted>2017-03-18T20:15:53Z</cp:lastPrinted>
  <dcterms:created xsi:type="dcterms:W3CDTF">2017-03-11T09:35:54Z</dcterms:created>
  <dcterms:modified xsi:type="dcterms:W3CDTF">2017-03-18T20:55:01Z</dcterms:modified>
</cp:coreProperties>
</file>