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ra\OneDrive\Desktop\"/>
    </mc:Choice>
  </mc:AlternateContent>
  <xr:revisionPtr revIDLastSave="0" documentId="13_ncr:1_{2C67BEEF-EB89-4A5E-880D-3108B29F01F7}" xr6:coauthVersionLast="47" xr6:coauthVersionMax="47" xr10:uidLastSave="{00000000-0000-0000-0000-000000000000}"/>
  <bookViews>
    <workbookView xWindow="-108" yWindow="-108" windowWidth="23256" windowHeight="12456" tabRatio="773" xr2:uid="{66022287-EB02-4397-8F10-00B94EDE4C54}"/>
  </bookViews>
  <sheets>
    <sheet name="U8 Girls Pool 1,2,5,6" sheetId="2" r:id="rId1"/>
    <sheet name="U10 Girls Pool 3,4,7,8" sheetId="4" r:id="rId2"/>
    <sheet name="U12 Girl Pool 9,10,13,14" sheetId="3" r:id="rId3"/>
    <sheet name="U10, U8, U12, O12 Boys Pl 11,12" sheetId="5" r:id="rId4"/>
    <sheet name="O12 Girls Pool 15,16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8" l="1"/>
  <c r="J59" i="4"/>
  <c r="F59" i="4"/>
  <c r="J53" i="4"/>
  <c r="F53" i="4"/>
  <c r="J36" i="8"/>
  <c r="F36" i="8"/>
  <c r="J26" i="8"/>
  <c r="F26" i="8"/>
  <c r="J15" i="8"/>
  <c r="F15" i="8"/>
  <c r="J11" i="8"/>
  <c r="F11" i="8"/>
  <c r="J20" i="8"/>
  <c r="F20" i="8"/>
  <c r="N20" i="8" s="1"/>
  <c r="R20" i="8" s="1"/>
  <c r="J7" i="8"/>
  <c r="F7" i="8"/>
  <c r="G8" i="8"/>
  <c r="K8" i="8"/>
  <c r="N8" i="8"/>
  <c r="O8" i="8"/>
  <c r="G9" i="8"/>
  <c r="K9" i="8"/>
  <c r="N9" i="8"/>
  <c r="O9" i="8"/>
  <c r="G10" i="8"/>
  <c r="K10" i="8"/>
  <c r="N10" i="8"/>
  <c r="G12" i="8"/>
  <c r="K12" i="8"/>
  <c r="N12" i="8"/>
  <c r="O12" i="8" s="1"/>
  <c r="G13" i="8"/>
  <c r="K13" i="8"/>
  <c r="N13" i="8"/>
  <c r="O13" i="8"/>
  <c r="G14" i="8"/>
  <c r="K14" i="8"/>
  <c r="N14" i="8"/>
  <c r="O14" i="8" s="1"/>
  <c r="G16" i="8"/>
  <c r="K16" i="8"/>
  <c r="N16" i="8"/>
  <c r="O16" i="8" s="1"/>
  <c r="G17" i="8"/>
  <c r="K17" i="8"/>
  <c r="N17" i="8"/>
  <c r="O17" i="8"/>
  <c r="G18" i="8"/>
  <c r="K18" i="8"/>
  <c r="N18" i="8"/>
  <c r="O18" i="8"/>
  <c r="G19" i="8"/>
  <c r="K19" i="8"/>
  <c r="N19" i="8"/>
  <c r="O19" i="8" s="1"/>
  <c r="G21" i="8"/>
  <c r="K21" i="8"/>
  <c r="N21" i="8"/>
  <c r="O21" i="8" s="1"/>
  <c r="G22" i="8"/>
  <c r="K22" i="8"/>
  <c r="N22" i="8"/>
  <c r="G23" i="8"/>
  <c r="K23" i="8"/>
  <c r="N23" i="8"/>
  <c r="O23" i="8"/>
  <c r="G24" i="8"/>
  <c r="K24" i="8"/>
  <c r="N24" i="8"/>
  <c r="O24" i="8" s="1"/>
  <c r="G25" i="8"/>
  <c r="K25" i="8"/>
  <c r="N25" i="8"/>
  <c r="O25" i="8" s="1"/>
  <c r="G27" i="8"/>
  <c r="K27" i="8"/>
  <c r="N27" i="8"/>
  <c r="O27" i="8" s="1"/>
  <c r="G28" i="8"/>
  <c r="K28" i="8"/>
  <c r="N28" i="8"/>
  <c r="O28" i="8" s="1"/>
  <c r="G29" i="8"/>
  <c r="K29" i="8"/>
  <c r="N29" i="8"/>
  <c r="O29" i="8" s="1"/>
  <c r="G30" i="8"/>
  <c r="K30" i="8"/>
  <c r="N30" i="8"/>
  <c r="O30" i="8"/>
  <c r="G31" i="8"/>
  <c r="K31" i="8"/>
  <c r="N31" i="8"/>
  <c r="O31" i="8" s="1"/>
  <c r="G32" i="8"/>
  <c r="K32" i="8"/>
  <c r="N32" i="8"/>
  <c r="O32" i="8" s="1"/>
  <c r="G33" i="8"/>
  <c r="K33" i="8"/>
  <c r="N33" i="8"/>
  <c r="O33" i="8"/>
  <c r="G34" i="8"/>
  <c r="K34" i="8"/>
  <c r="N34" i="8"/>
  <c r="G35" i="8"/>
  <c r="K35" i="8"/>
  <c r="N35" i="8"/>
  <c r="O35" i="8" s="1"/>
  <c r="N6" i="8"/>
  <c r="O6" i="8" s="1"/>
  <c r="K6" i="8"/>
  <c r="G6" i="8"/>
  <c r="G4" i="8"/>
  <c r="K4" i="8"/>
  <c r="N4" i="8"/>
  <c r="O4" i="8"/>
  <c r="G5" i="8"/>
  <c r="K5" i="8"/>
  <c r="N5" i="8"/>
  <c r="O5" i="8"/>
  <c r="N3" i="8"/>
  <c r="O3" i="8" s="1"/>
  <c r="K3" i="8"/>
  <c r="G3" i="8"/>
  <c r="H39" i="5" a="1"/>
  <c r="H39" i="5" s="1"/>
  <c r="I39" i="5" s="1"/>
  <c r="N39" i="5"/>
  <c r="K39" i="5"/>
  <c r="G39" i="5"/>
  <c r="G34" i="5"/>
  <c r="K34" i="5"/>
  <c r="N34" i="5"/>
  <c r="O34" i="5" s="1"/>
  <c r="G35" i="5"/>
  <c r="H35" i="5" s="1" a="1"/>
  <c r="H35" i="5" s="1"/>
  <c r="I35" i="5" s="1"/>
  <c r="K35" i="5"/>
  <c r="L35" i="5" a="1"/>
  <c r="L35" i="5" s="1"/>
  <c r="M35" i="5" s="1"/>
  <c r="N35" i="5"/>
  <c r="O35" i="5"/>
  <c r="N33" i="5"/>
  <c r="K33" i="5"/>
  <c r="G33" i="5"/>
  <c r="H33" i="5" s="1" a="1"/>
  <c r="H33" i="5" s="1"/>
  <c r="I33" i="5" s="1"/>
  <c r="J23" i="5"/>
  <c r="F23" i="5"/>
  <c r="N23" i="5" s="1"/>
  <c r="R23" i="5" s="1"/>
  <c r="S23" i="5" s="1"/>
  <c r="T23" i="5" s="1"/>
  <c r="J19" i="5"/>
  <c r="F19" i="5"/>
  <c r="G17" i="5"/>
  <c r="K17" i="5"/>
  <c r="L18" i="5" s="1" a="1"/>
  <c r="L18" i="5" s="1"/>
  <c r="M18" i="5" s="1"/>
  <c r="N17" i="5"/>
  <c r="O17" i="5" s="1"/>
  <c r="G18" i="5"/>
  <c r="K18" i="5"/>
  <c r="N18" i="5"/>
  <c r="O18" i="5" s="1"/>
  <c r="G20" i="5"/>
  <c r="K20" i="5"/>
  <c r="N20" i="5"/>
  <c r="O20" i="5" s="1"/>
  <c r="G21" i="5"/>
  <c r="K21" i="5"/>
  <c r="N21" i="5"/>
  <c r="O21" i="5" s="1"/>
  <c r="G22" i="5"/>
  <c r="K22" i="5"/>
  <c r="N22" i="5"/>
  <c r="O22" i="5"/>
  <c r="G24" i="5"/>
  <c r="K24" i="5"/>
  <c r="N24" i="5"/>
  <c r="O24" i="5"/>
  <c r="G25" i="5"/>
  <c r="K25" i="5"/>
  <c r="N25" i="5"/>
  <c r="O25" i="5" s="1"/>
  <c r="G26" i="5"/>
  <c r="K26" i="5"/>
  <c r="N26" i="5"/>
  <c r="O26" i="5" s="1"/>
  <c r="G27" i="5"/>
  <c r="K27" i="5"/>
  <c r="N27" i="5"/>
  <c r="O27" i="5"/>
  <c r="G28" i="5"/>
  <c r="K28" i="5"/>
  <c r="N28" i="5"/>
  <c r="O28" i="5"/>
  <c r="G29" i="5"/>
  <c r="K29" i="5"/>
  <c r="N29" i="5"/>
  <c r="O29" i="5"/>
  <c r="N16" i="5"/>
  <c r="K16" i="5"/>
  <c r="G16" i="5"/>
  <c r="J9" i="5"/>
  <c r="F9" i="5"/>
  <c r="G5" i="5"/>
  <c r="K5" i="5"/>
  <c r="N5" i="5"/>
  <c r="O5" i="5" s="1"/>
  <c r="G6" i="5"/>
  <c r="K6" i="5"/>
  <c r="L5" i="5" s="1" a="1"/>
  <c r="L5" i="5" s="1"/>
  <c r="M5" i="5" s="1"/>
  <c r="N6" i="5"/>
  <c r="O6" i="5" s="1"/>
  <c r="G7" i="5"/>
  <c r="K7" i="5"/>
  <c r="N7" i="5"/>
  <c r="G8" i="5"/>
  <c r="K8" i="5"/>
  <c r="N8" i="5"/>
  <c r="O8" i="5" s="1"/>
  <c r="G10" i="5"/>
  <c r="K10" i="5"/>
  <c r="N10" i="5"/>
  <c r="O10" i="5" s="1"/>
  <c r="G11" i="5"/>
  <c r="K11" i="5"/>
  <c r="L11" i="5" s="1" a="1"/>
  <c r="L11" i="5" s="1"/>
  <c r="M11" i="5" s="1"/>
  <c r="N11" i="5"/>
  <c r="O11" i="5" s="1"/>
  <c r="G12" i="5"/>
  <c r="K12" i="5"/>
  <c r="L12" i="5" s="1" a="1"/>
  <c r="L12" i="5" s="1"/>
  <c r="M12" i="5" s="1"/>
  <c r="N12" i="5"/>
  <c r="O12" i="5" s="1"/>
  <c r="N4" i="5"/>
  <c r="K4" i="5"/>
  <c r="G4" i="5"/>
  <c r="J46" i="3"/>
  <c r="N46" i="3" s="1"/>
  <c r="R46" i="3" s="1"/>
  <c r="S46" i="3" s="1"/>
  <c r="F46" i="3"/>
  <c r="J39" i="3"/>
  <c r="F39" i="3"/>
  <c r="J7" i="3"/>
  <c r="F7" i="3"/>
  <c r="J31" i="3"/>
  <c r="F31" i="3"/>
  <c r="J27" i="3"/>
  <c r="N27" i="3" s="1"/>
  <c r="R27" i="3" s="1"/>
  <c r="F27" i="3"/>
  <c r="J21" i="3"/>
  <c r="F21" i="3"/>
  <c r="J17" i="3"/>
  <c r="F17" i="3"/>
  <c r="J11" i="3"/>
  <c r="F11" i="3"/>
  <c r="G4" i="3"/>
  <c r="K4" i="3"/>
  <c r="N4" i="3"/>
  <c r="O4" i="3" s="1"/>
  <c r="G5" i="3"/>
  <c r="K5" i="3"/>
  <c r="N5" i="3"/>
  <c r="O5" i="3"/>
  <c r="G6" i="3"/>
  <c r="K6" i="3"/>
  <c r="N6" i="3"/>
  <c r="O6" i="3" s="1"/>
  <c r="G8" i="3"/>
  <c r="K8" i="3"/>
  <c r="N8" i="3"/>
  <c r="O8" i="3" s="1"/>
  <c r="G9" i="3"/>
  <c r="K9" i="3"/>
  <c r="N9" i="3"/>
  <c r="O9" i="3" s="1"/>
  <c r="G10" i="3"/>
  <c r="K10" i="3"/>
  <c r="N10" i="3"/>
  <c r="O10" i="3" s="1"/>
  <c r="G12" i="3"/>
  <c r="K12" i="3"/>
  <c r="N12" i="3"/>
  <c r="O12" i="3" s="1"/>
  <c r="G13" i="3"/>
  <c r="K13" i="3"/>
  <c r="N13" i="3"/>
  <c r="O13" i="3" s="1"/>
  <c r="G14" i="3"/>
  <c r="K14" i="3"/>
  <c r="N14" i="3"/>
  <c r="O14" i="3" s="1"/>
  <c r="G15" i="3"/>
  <c r="K15" i="3"/>
  <c r="N15" i="3"/>
  <c r="O15" i="3" s="1"/>
  <c r="G16" i="3"/>
  <c r="K16" i="3"/>
  <c r="N16" i="3"/>
  <c r="O16" i="3" s="1"/>
  <c r="G18" i="3"/>
  <c r="K18" i="3"/>
  <c r="N18" i="3"/>
  <c r="O18" i="3"/>
  <c r="G19" i="3"/>
  <c r="K19" i="3"/>
  <c r="N19" i="3"/>
  <c r="G20" i="3"/>
  <c r="K20" i="3"/>
  <c r="N20" i="3"/>
  <c r="O20" i="3" s="1"/>
  <c r="G22" i="3"/>
  <c r="K22" i="3"/>
  <c r="N22" i="3"/>
  <c r="O22" i="3" s="1"/>
  <c r="G23" i="3"/>
  <c r="K23" i="3"/>
  <c r="N23" i="3"/>
  <c r="O23" i="3" s="1"/>
  <c r="G24" i="3"/>
  <c r="K24" i="3"/>
  <c r="N24" i="3"/>
  <c r="O24" i="3" s="1"/>
  <c r="G25" i="3"/>
  <c r="K25" i="3"/>
  <c r="N25" i="3"/>
  <c r="O25" i="3"/>
  <c r="G26" i="3"/>
  <c r="K26" i="3"/>
  <c r="N26" i="3"/>
  <c r="O26" i="3" s="1"/>
  <c r="G28" i="3"/>
  <c r="K28" i="3"/>
  <c r="N28" i="3"/>
  <c r="O28" i="3" s="1"/>
  <c r="G29" i="3"/>
  <c r="K29" i="3"/>
  <c r="N29" i="3"/>
  <c r="O29" i="3" s="1"/>
  <c r="G30" i="3"/>
  <c r="K30" i="3"/>
  <c r="N30" i="3"/>
  <c r="O30" i="3" s="1"/>
  <c r="G32" i="3"/>
  <c r="K32" i="3"/>
  <c r="N32" i="3"/>
  <c r="O32" i="3" s="1"/>
  <c r="G33" i="3"/>
  <c r="K33" i="3"/>
  <c r="N33" i="3"/>
  <c r="O33" i="3" s="1"/>
  <c r="G34" i="3"/>
  <c r="K34" i="3"/>
  <c r="N34" i="3"/>
  <c r="O34" i="3" s="1"/>
  <c r="G35" i="3"/>
  <c r="H35" i="3" s="1" a="1"/>
  <c r="H35" i="3" s="1"/>
  <c r="I35" i="3" s="1"/>
  <c r="K35" i="3"/>
  <c r="N35" i="3"/>
  <c r="O35" i="3" s="1"/>
  <c r="G36" i="3"/>
  <c r="K36" i="3"/>
  <c r="N36" i="3"/>
  <c r="O36" i="3" s="1"/>
  <c r="G37" i="3"/>
  <c r="K37" i="3"/>
  <c r="N37" i="3"/>
  <c r="O37" i="3" s="1"/>
  <c r="G38" i="3"/>
  <c r="K38" i="3"/>
  <c r="N38" i="3"/>
  <c r="O38" i="3"/>
  <c r="G40" i="3"/>
  <c r="K40" i="3"/>
  <c r="N40" i="3"/>
  <c r="O40" i="3" s="1"/>
  <c r="G41" i="3"/>
  <c r="K41" i="3"/>
  <c r="N41" i="3"/>
  <c r="O41" i="3" s="1"/>
  <c r="G42" i="3"/>
  <c r="K42" i="3"/>
  <c r="N42" i="3"/>
  <c r="O42" i="3"/>
  <c r="G43" i="3"/>
  <c r="K43" i="3"/>
  <c r="N43" i="3"/>
  <c r="G44" i="3"/>
  <c r="K44" i="3"/>
  <c r="N44" i="3"/>
  <c r="O44" i="3" s="1"/>
  <c r="G45" i="3"/>
  <c r="K45" i="3"/>
  <c r="N45" i="3"/>
  <c r="O45" i="3" s="1"/>
  <c r="G68" i="4"/>
  <c r="K68" i="4"/>
  <c r="N68" i="4"/>
  <c r="O68" i="4" s="1"/>
  <c r="G69" i="4"/>
  <c r="K69" i="4"/>
  <c r="N69" i="4"/>
  <c r="O69" i="4" s="1"/>
  <c r="G70" i="4"/>
  <c r="K70" i="4"/>
  <c r="N70" i="4"/>
  <c r="O70" i="4" s="1"/>
  <c r="F71" i="4"/>
  <c r="J71" i="4"/>
  <c r="G73" i="4"/>
  <c r="K73" i="4"/>
  <c r="N73" i="4"/>
  <c r="O73" i="4" s="1"/>
  <c r="J78" i="4"/>
  <c r="N3" i="3"/>
  <c r="K3" i="3"/>
  <c r="G3" i="3"/>
  <c r="F78" i="4"/>
  <c r="J67" i="4"/>
  <c r="F67" i="4"/>
  <c r="J63" i="4"/>
  <c r="F63" i="4"/>
  <c r="J46" i="4"/>
  <c r="F46" i="4"/>
  <c r="J35" i="4"/>
  <c r="F35" i="4"/>
  <c r="J21" i="4"/>
  <c r="F21" i="4"/>
  <c r="J17" i="4"/>
  <c r="F17" i="4"/>
  <c r="J40" i="4"/>
  <c r="F40" i="4"/>
  <c r="J31" i="4"/>
  <c r="F31" i="4"/>
  <c r="J26" i="4"/>
  <c r="F26" i="4"/>
  <c r="J12" i="4"/>
  <c r="F12" i="4"/>
  <c r="J7" i="4"/>
  <c r="F7" i="4"/>
  <c r="G65" i="4"/>
  <c r="K65" i="4"/>
  <c r="N65" i="4"/>
  <c r="O65" i="4" s="1"/>
  <c r="G66" i="4"/>
  <c r="K66" i="4"/>
  <c r="N66" i="4"/>
  <c r="O66" i="4" s="1"/>
  <c r="G74" i="4"/>
  <c r="K74" i="4"/>
  <c r="N74" i="4"/>
  <c r="O74" i="4" s="1"/>
  <c r="G75" i="4"/>
  <c r="K75" i="4"/>
  <c r="N75" i="4"/>
  <c r="O75" i="4" s="1"/>
  <c r="G76" i="4"/>
  <c r="K76" i="4"/>
  <c r="N76" i="4"/>
  <c r="O76" i="4" s="1"/>
  <c r="G77" i="4"/>
  <c r="K77" i="4"/>
  <c r="N77" i="4"/>
  <c r="O77" i="4" s="1"/>
  <c r="N64" i="4"/>
  <c r="K64" i="4"/>
  <c r="G64" i="4"/>
  <c r="G54" i="4"/>
  <c r="K54" i="4"/>
  <c r="N54" i="4"/>
  <c r="O54" i="4" s="1"/>
  <c r="G55" i="4"/>
  <c r="K55" i="4"/>
  <c r="N55" i="4"/>
  <c r="O55" i="4" s="1"/>
  <c r="G52" i="4"/>
  <c r="K52" i="4"/>
  <c r="N52" i="4"/>
  <c r="O52" i="4" s="1"/>
  <c r="G56" i="4"/>
  <c r="K56" i="4"/>
  <c r="N56" i="4"/>
  <c r="O56" i="4" s="1"/>
  <c r="G57" i="4"/>
  <c r="K57" i="4"/>
  <c r="N57" i="4"/>
  <c r="O57" i="4" s="1"/>
  <c r="G58" i="4"/>
  <c r="K58" i="4"/>
  <c r="N58" i="4"/>
  <c r="O58" i="4" s="1"/>
  <c r="G60" i="4"/>
  <c r="K60" i="4"/>
  <c r="N60" i="4"/>
  <c r="O60" i="4" s="1"/>
  <c r="G61" i="4"/>
  <c r="K61" i="4"/>
  <c r="N61" i="4"/>
  <c r="O61" i="4" s="1"/>
  <c r="G62" i="4"/>
  <c r="K62" i="4"/>
  <c r="N62" i="4"/>
  <c r="O62" i="4" s="1"/>
  <c r="O51" i="4"/>
  <c r="P51" i="4" s="1" a="1"/>
  <c r="P51" i="4" s="1"/>
  <c r="K51" i="4"/>
  <c r="L51" i="4" s="1" a="1"/>
  <c r="L51" i="4" s="1"/>
  <c r="G51" i="4"/>
  <c r="H51" i="4" s="1" a="1"/>
  <c r="H51" i="4" s="1"/>
  <c r="G4" i="4"/>
  <c r="K4" i="4"/>
  <c r="N4" i="4"/>
  <c r="O4" i="4" s="1"/>
  <c r="G5" i="4"/>
  <c r="K5" i="4"/>
  <c r="N5" i="4"/>
  <c r="O5" i="4" s="1"/>
  <c r="G6" i="4"/>
  <c r="K6" i="4"/>
  <c r="N6" i="4"/>
  <c r="O6" i="4" s="1"/>
  <c r="G8" i="4"/>
  <c r="K8" i="4"/>
  <c r="N8" i="4"/>
  <c r="O8" i="4" s="1"/>
  <c r="G9" i="4"/>
  <c r="K9" i="4"/>
  <c r="N9" i="4"/>
  <c r="O9" i="4" s="1"/>
  <c r="G10" i="4"/>
  <c r="K10" i="4"/>
  <c r="N10" i="4"/>
  <c r="O10" i="4" s="1"/>
  <c r="G11" i="4"/>
  <c r="K11" i="4"/>
  <c r="N11" i="4"/>
  <c r="O11" i="4" s="1"/>
  <c r="G13" i="4"/>
  <c r="K13" i="4"/>
  <c r="N13" i="4"/>
  <c r="O13" i="4" s="1"/>
  <c r="G14" i="4"/>
  <c r="K14" i="4"/>
  <c r="N14" i="4"/>
  <c r="O14" i="4" s="1"/>
  <c r="G15" i="4"/>
  <c r="K15" i="4"/>
  <c r="N15" i="4"/>
  <c r="O15" i="4" s="1"/>
  <c r="G16" i="4"/>
  <c r="K16" i="4"/>
  <c r="N16" i="4"/>
  <c r="O16" i="4" s="1"/>
  <c r="G18" i="4"/>
  <c r="K18" i="4"/>
  <c r="N18" i="4"/>
  <c r="O18" i="4" s="1"/>
  <c r="G19" i="4"/>
  <c r="K19" i="4"/>
  <c r="N19" i="4"/>
  <c r="G20" i="4"/>
  <c r="K20" i="4"/>
  <c r="N20" i="4"/>
  <c r="O20" i="4" s="1"/>
  <c r="G22" i="4"/>
  <c r="K22" i="4"/>
  <c r="N22" i="4"/>
  <c r="O22" i="4" s="1"/>
  <c r="G23" i="4"/>
  <c r="K23" i="4"/>
  <c r="N23" i="4"/>
  <c r="O23" i="4" s="1"/>
  <c r="G24" i="4"/>
  <c r="K24" i="4"/>
  <c r="N24" i="4"/>
  <c r="O24" i="4" s="1"/>
  <c r="G25" i="4"/>
  <c r="K25" i="4"/>
  <c r="N25" i="4"/>
  <c r="O25" i="4" s="1"/>
  <c r="G27" i="4"/>
  <c r="K27" i="4"/>
  <c r="N27" i="4"/>
  <c r="O27" i="4" s="1"/>
  <c r="G28" i="4"/>
  <c r="K28" i="4"/>
  <c r="N28" i="4"/>
  <c r="O28" i="4" s="1"/>
  <c r="G29" i="4"/>
  <c r="K29" i="4"/>
  <c r="N29" i="4"/>
  <c r="O29" i="4" s="1"/>
  <c r="G30" i="4"/>
  <c r="K30" i="4"/>
  <c r="N30" i="4"/>
  <c r="G32" i="4"/>
  <c r="K32" i="4"/>
  <c r="N32" i="4"/>
  <c r="O32" i="4" s="1"/>
  <c r="G33" i="4"/>
  <c r="K33" i="4"/>
  <c r="N33" i="4"/>
  <c r="O33" i="4" s="1"/>
  <c r="G34" i="4"/>
  <c r="K34" i="4"/>
  <c r="N34" i="4"/>
  <c r="O34" i="4" s="1"/>
  <c r="G36" i="4"/>
  <c r="K36" i="4"/>
  <c r="N36" i="4"/>
  <c r="O36" i="4" s="1"/>
  <c r="G37" i="4"/>
  <c r="K37" i="4"/>
  <c r="N37" i="4"/>
  <c r="O37" i="4" s="1"/>
  <c r="G38" i="4"/>
  <c r="K38" i="4"/>
  <c r="N38" i="4"/>
  <c r="O38" i="4" s="1"/>
  <c r="G39" i="4"/>
  <c r="K39" i="4"/>
  <c r="N39" i="4"/>
  <c r="O39" i="4" s="1"/>
  <c r="G41" i="4"/>
  <c r="K41" i="4"/>
  <c r="N41" i="4"/>
  <c r="O41" i="4" s="1"/>
  <c r="G42" i="4"/>
  <c r="K42" i="4"/>
  <c r="N42" i="4"/>
  <c r="O42" i="4" s="1"/>
  <c r="G43" i="4"/>
  <c r="K43" i="4"/>
  <c r="N43" i="4"/>
  <c r="G44" i="4"/>
  <c r="K44" i="4"/>
  <c r="N44" i="4"/>
  <c r="O44" i="4" s="1"/>
  <c r="G45" i="4"/>
  <c r="K45" i="4"/>
  <c r="N45" i="4"/>
  <c r="O45" i="4" s="1"/>
  <c r="G47" i="4"/>
  <c r="K47" i="4"/>
  <c r="N47" i="4"/>
  <c r="O47" i="4" s="1"/>
  <c r="G48" i="4"/>
  <c r="K48" i="4"/>
  <c r="N48" i="4"/>
  <c r="O48" i="4" s="1"/>
  <c r="G49" i="4"/>
  <c r="K49" i="4"/>
  <c r="N49" i="4"/>
  <c r="O49" i="4" s="1"/>
  <c r="G50" i="4"/>
  <c r="K50" i="4"/>
  <c r="N50" i="4"/>
  <c r="O50" i="4" s="1"/>
  <c r="N3" i="4"/>
  <c r="O3" i="4" s="1"/>
  <c r="K3" i="4"/>
  <c r="G3" i="4"/>
  <c r="J76" i="2"/>
  <c r="F76" i="2"/>
  <c r="J71" i="2"/>
  <c r="F71" i="2"/>
  <c r="J67" i="2"/>
  <c r="F67" i="2"/>
  <c r="J55" i="2"/>
  <c r="F55" i="2"/>
  <c r="J51" i="2"/>
  <c r="F51" i="2"/>
  <c r="J47" i="2"/>
  <c r="F47" i="2"/>
  <c r="J36" i="2"/>
  <c r="F36" i="2"/>
  <c r="J32" i="2"/>
  <c r="F32" i="2"/>
  <c r="J28" i="2"/>
  <c r="F28" i="2"/>
  <c r="J17" i="2"/>
  <c r="F17" i="2"/>
  <c r="J61" i="2"/>
  <c r="F61" i="2"/>
  <c r="J42" i="2"/>
  <c r="F42" i="2"/>
  <c r="J23" i="2"/>
  <c r="F23" i="2"/>
  <c r="N23" i="2" s="1"/>
  <c r="R23" i="2" s="1"/>
  <c r="J8" i="2"/>
  <c r="F8" i="2"/>
  <c r="N8" i="2" s="1"/>
  <c r="R8" i="2" s="1"/>
  <c r="G64" i="2"/>
  <c r="K64" i="2"/>
  <c r="N64" i="2"/>
  <c r="O64" i="2" s="1"/>
  <c r="G65" i="2"/>
  <c r="K65" i="2"/>
  <c r="N65" i="2"/>
  <c r="O65" i="2"/>
  <c r="G66" i="2"/>
  <c r="K66" i="2"/>
  <c r="N66" i="2"/>
  <c r="O66" i="2" s="1"/>
  <c r="G68" i="2"/>
  <c r="K68" i="2"/>
  <c r="N68" i="2"/>
  <c r="O68" i="2"/>
  <c r="G69" i="2"/>
  <c r="K69" i="2"/>
  <c r="N69" i="2"/>
  <c r="O69" i="2" s="1"/>
  <c r="G70" i="2"/>
  <c r="K70" i="2"/>
  <c r="N70" i="2"/>
  <c r="O70" i="2" s="1"/>
  <c r="G72" i="2"/>
  <c r="K72" i="2"/>
  <c r="N72" i="2"/>
  <c r="O72" i="2" s="1"/>
  <c r="G73" i="2"/>
  <c r="K73" i="2"/>
  <c r="N73" i="2"/>
  <c r="O73" i="2"/>
  <c r="G74" i="2"/>
  <c r="K74" i="2"/>
  <c r="N74" i="2"/>
  <c r="O74" i="2"/>
  <c r="G75" i="2"/>
  <c r="K75" i="2"/>
  <c r="N75" i="2"/>
  <c r="O75" i="2"/>
  <c r="N63" i="2"/>
  <c r="K63" i="2"/>
  <c r="G63" i="2"/>
  <c r="G4" i="2"/>
  <c r="K4" i="2"/>
  <c r="N4" i="2"/>
  <c r="O4" i="2" s="1"/>
  <c r="G5" i="2"/>
  <c r="K5" i="2"/>
  <c r="N5" i="2"/>
  <c r="O5" i="2" s="1"/>
  <c r="G6" i="2"/>
  <c r="K6" i="2"/>
  <c r="N6" i="2"/>
  <c r="O6" i="2" s="1"/>
  <c r="G7" i="2"/>
  <c r="K7" i="2"/>
  <c r="N7" i="2"/>
  <c r="G9" i="2"/>
  <c r="K9" i="2"/>
  <c r="N9" i="2"/>
  <c r="O9" i="2" s="1"/>
  <c r="G10" i="2"/>
  <c r="K10" i="2"/>
  <c r="N10" i="2"/>
  <c r="O10" i="2" s="1"/>
  <c r="G11" i="2"/>
  <c r="K11" i="2"/>
  <c r="N11" i="2"/>
  <c r="O11" i="2" s="1"/>
  <c r="G12" i="2"/>
  <c r="K12" i="2"/>
  <c r="N12" i="2"/>
  <c r="O12" i="2" s="1"/>
  <c r="G13" i="2"/>
  <c r="K13" i="2"/>
  <c r="N13" i="2"/>
  <c r="O13" i="2" s="1"/>
  <c r="G14" i="2"/>
  <c r="K14" i="2"/>
  <c r="N14" i="2"/>
  <c r="O14" i="2" s="1"/>
  <c r="G15" i="2"/>
  <c r="K15" i="2"/>
  <c r="N15" i="2"/>
  <c r="O15" i="2"/>
  <c r="G16" i="2"/>
  <c r="K16" i="2"/>
  <c r="N16" i="2"/>
  <c r="O16" i="2"/>
  <c r="G18" i="2"/>
  <c r="K18" i="2"/>
  <c r="N18" i="2"/>
  <c r="O18" i="2" s="1"/>
  <c r="G19" i="2"/>
  <c r="K19" i="2"/>
  <c r="N19" i="2"/>
  <c r="G20" i="2"/>
  <c r="K20" i="2"/>
  <c r="N20" i="2"/>
  <c r="O20" i="2" s="1"/>
  <c r="G21" i="2"/>
  <c r="K21" i="2"/>
  <c r="N21" i="2"/>
  <c r="O21" i="2" s="1"/>
  <c r="G22" i="2"/>
  <c r="K22" i="2"/>
  <c r="N22" i="2"/>
  <c r="O22" i="2" s="1"/>
  <c r="G24" i="2"/>
  <c r="K24" i="2"/>
  <c r="N24" i="2"/>
  <c r="O24" i="2"/>
  <c r="G25" i="2"/>
  <c r="K25" i="2"/>
  <c r="N25" i="2"/>
  <c r="O25" i="2"/>
  <c r="G26" i="2"/>
  <c r="K26" i="2"/>
  <c r="N26" i="2"/>
  <c r="O26" i="2"/>
  <c r="G27" i="2"/>
  <c r="K27" i="2"/>
  <c r="N27" i="2"/>
  <c r="O27" i="2" s="1"/>
  <c r="G29" i="2"/>
  <c r="K29" i="2"/>
  <c r="N29" i="2"/>
  <c r="O29" i="2" s="1"/>
  <c r="G30" i="2"/>
  <c r="K30" i="2"/>
  <c r="N30" i="2"/>
  <c r="O30" i="2" s="1"/>
  <c r="G31" i="2"/>
  <c r="K31" i="2"/>
  <c r="N31" i="2"/>
  <c r="G33" i="2"/>
  <c r="K33" i="2"/>
  <c r="N33" i="2"/>
  <c r="O33" i="2" s="1"/>
  <c r="G34" i="2"/>
  <c r="K34" i="2"/>
  <c r="N34" i="2"/>
  <c r="O34" i="2"/>
  <c r="G35" i="2"/>
  <c r="K35" i="2"/>
  <c r="N35" i="2"/>
  <c r="O35" i="2" s="1"/>
  <c r="G37" i="2"/>
  <c r="K37" i="2"/>
  <c r="N37" i="2"/>
  <c r="O37" i="2" s="1"/>
  <c r="G38" i="2"/>
  <c r="K38" i="2"/>
  <c r="N38" i="2"/>
  <c r="O38" i="2"/>
  <c r="G39" i="2"/>
  <c r="K39" i="2"/>
  <c r="N39" i="2"/>
  <c r="O39" i="2" s="1"/>
  <c r="G40" i="2"/>
  <c r="K40" i="2"/>
  <c r="N40" i="2"/>
  <c r="O40" i="2" s="1"/>
  <c r="G41" i="2"/>
  <c r="K41" i="2"/>
  <c r="N41" i="2"/>
  <c r="O41" i="2" s="1"/>
  <c r="G43" i="2"/>
  <c r="K43" i="2"/>
  <c r="N43" i="2"/>
  <c r="G44" i="2"/>
  <c r="K44" i="2"/>
  <c r="N44" i="2"/>
  <c r="O44" i="2" s="1"/>
  <c r="G45" i="2"/>
  <c r="K45" i="2"/>
  <c r="N45" i="2"/>
  <c r="O45" i="2" s="1"/>
  <c r="G46" i="2"/>
  <c r="K46" i="2"/>
  <c r="N46" i="2"/>
  <c r="O46" i="2" s="1"/>
  <c r="G48" i="2"/>
  <c r="K48" i="2"/>
  <c r="N48" i="2"/>
  <c r="O48" i="2"/>
  <c r="G49" i="2"/>
  <c r="K49" i="2"/>
  <c r="N49" i="2"/>
  <c r="O49" i="2"/>
  <c r="G50" i="2"/>
  <c r="K50" i="2"/>
  <c r="N50" i="2"/>
  <c r="O50" i="2" s="1"/>
  <c r="G52" i="2"/>
  <c r="K52" i="2"/>
  <c r="N52" i="2"/>
  <c r="O52" i="2" s="1"/>
  <c r="G53" i="2"/>
  <c r="K53" i="2"/>
  <c r="N53" i="2"/>
  <c r="O53" i="2" s="1"/>
  <c r="G54" i="2"/>
  <c r="K54" i="2"/>
  <c r="N54" i="2"/>
  <c r="O54" i="2" s="1"/>
  <c r="G56" i="2"/>
  <c r="K56" i="2"/>
  <c r="N56" i="2"/>
  <c r="O56" i="2" s="1"/>
  <c r="G57" i="2"/>
  <c r="K57" i="2"/>
  <c r="N57" i="2"/>
  <c r="O57" i="2" s="1"/>
  <c r="G58" i="2"/>
  <c r="K58" i="2"/>
  <c r="N58" i="2"/>
  <c r="O58" i="2" s="1"/>
  <c r="G59" i="2"/>
  <c r="K59" i="2"/>
  <c r="N59" i="2"/>
  <c r="O59" i="2" s="1"/>
  <c r="G60" i="2"/>
  <c r="K60" i="2"/>
  <c r="N60" i="2"/>
  <c r="O60" i="2" s="1"/>
  <c r="G3" i="2"/>
  <c r="K3" i="2"/>
  <c r="N3" i="2"/>
  <c r="O3" i="2" s="1"/>
  <c r="N36" i="8" l="1"/>
  <c r="R36" i="8" s="1"/>
  <c r="S36" i="8" s="1"/>
  <c r="T36" i="8" s="1"/>
  <c r="N39" i="3"/>
  <c r="R39" i="3" s="1"/>
  <c r="H27" i="8" a="1"/>
  <c r="H27" i="8" s="1"/>
  <c r="I27" i="8" s="1"/>
  <c r="N31" i="3"/>
  <c r="R31" i="3" s="1"/>
  <c r="S31" i="3" s="1"/>
  <c r="T31" i="3" s="1"/>
  <c r="N26" i="8"/>
  <c r="R26" i="8" s="1"/>
  <c r="S26" i="8" s="1"/>
  <c r="T26" i="8" s="1"/>
  <c r="L6" i="5" a="1"/>
  <c r="L6" i="5" s="1"/>
  <c r="M6" i="5" s="1"/>
  <c r="L39" i="5" a="1"/>
  <c r="L39" i="5" s="1"/>
  <c r="M39" i="5" s="1"/>
  <c r="H21" i="5" a="1"/>
  <c r="H21" i="5" s="1"/>
  <c r="I21" i="5" s="1"/>
  <c r="H17" i="5" a="1"/>
  <c r="H17" i="5" s="1"/>
  <c r="I17" i="5" s="1"/>
  <c r="H29" i="5" a="1"/>
  <c r="H29" i="5" s="1"/>
  <c r="I29" i="5" s="1"/>
  <c r="L34" i="5" a="1"/>
  <c r="L34" i="5" s="1"/>
  <c r="M34" i="5" s="1"/>
  <c r="L33" i="5" a="1"/>
  <c r="L33" i="5" s="1"/>
  <c r="N21" i="3"/>
  <c r="R21" i="3" s="1"/>
  <c r="N9" i="5"/>
  <c r="R9" i="5" s="1"/>
  <c r="S9" i="5" s="1"/>
  <c r="L43" i="3" a="1"/>
  <c r="L43" i="3" s="1"/>
  <c r="M43" i="3" s="1"/>
  <c r="N17" i="3"/>
  <c r="R17" i="3" s="1"/>
  <c r="H28" i="5" a="1"/>
  <c r="H28" i="5" s="1"/>
  <c r="I28" i="5" s="1"/>
  <c r="H26" i="5" a="1"/>
  <c r="H26" i="5" s="1"/>
  <c r="I26" i="5" s="1"/>
  <c r="H25" i="5" a="1"/>
  <c r="H25" i="5" s="1"/>
  <c r="I25" i="5" s="1"/>
  <c r="H24" i="5" a="1"/>
  <c r="H24" i="5" s="1"/>
  <c r="I24" i="5" s="1"/>
  <c r="H34" i="5" a="1"/>
  <c r="H34" i="5" s="1"/>
  <c r="I34" i="5" s="1"/>
  <c r="L12" i="8" a="1"/>
  <c r="L12" i="8" s="1"/>
  <c r="M12" i="8" s="1"/>
  <c r="L33" i="8" a="1"/>
  <c r="L33" i="8" s="1"/>
  <c r="M33" i="8" s="1"/>
  <c r="N15" i="8"/>
  <c r="R15" i="8" s="1"/>
  <c r="S15" i="8" s="1"/>
  <c r="T15" i="8" s="1"/>
  <c r="H29" i="8" a="1"/>
  <c r="H29" i="8" s="1"/>
  <c r="I29" i="8" s="1"/>
  <c r="N19" i="5"/>
  <c r="R19" i="5" s="1"/>
  <c r="S19" i="5" s="1"/>
  <c r="T19" i="5" s="1"/>
  <c r="L21" i="5" a="1"/>
  <c r="L21" i="5" s="1"/>
  <c r="M21" i="5" s="1"/>
  <c r="L27" i="5" a="1"/>
  <c r="L27" i="5" s="1"/>
  <c r="M27" i="5" s="1"/>
  <c r="L24" i="5" a="1"/>
  <c r="L24" i="5" s="1"/>
  <c r="M24" i="5" s="1"/>
  <c r="L17" i="5" a="1"/>
  <c r="L17" i="5" s="1"/>
  <c r="M17" i="5" s="1"/>
  <c r="L20" i="5" a="1"/>
  <c r="L20" i="5" s="1"/>
  <c r="M20" i="5" s="1"/>
  <c r="L25" i="5" a="1"/>
  <c r="L25" i="5" s="1"/>
  <c r="M25" i="5" s="1"/>
  <c r="N11" i="3"/>
  <c r="R11" i="3" s="1"/>
  <c r="H8" i="5" a="1"/>
  <c r="H8" i="5" s="1"/>
  <c r="I8" i="5" s="1"/>
  <c r="H5" i="5" a="1"/>
  <c r="H5" i="5" s="1"/>
  <c r="I5" i="5" s="1"/>
  <c r="H12" i="5" a="1"/>
  <c r="H12" i="5" s="1"/>
  <c r="I12" i="5" s="1"/>
  <c r="H11" i="5" a="1"/>
  <c r="H11" i="5" s="1"/>
  <c r="I11" i="5" s="1"/>
  <c r="N61" i="2"/>
  <c r="R61" i="2" s="1"/>
  <c r="N42" i="2"/>
  <c r="R42" i="2" s="1"/>
  <c r="L32" i="3" a="1"/>
  <c r="L32" i="3" s="1"/>
  <c r="M32" i="3" s="1"/>
  <c r="L22" i="3" a="1"/>
  <c r="L22" i="3" s="1"/>
  <c r="M22" i="3" s="1"/>
  <c r="L8" i="3" a="1"/>
  <c r="L8" i="3" s="1"/>
  <c r="M8" i="3" s="1"/>
  <c r="L9" i="3" a="1"/>
  <c r="L9" i="3" s="1"/>
  <c r="M9" i="3" s="1"/>
  <c r="L19" i="3" a="1"/>
  <c r="L19" i="3" s="1"/>
  <c r="M19" i="3" s="1"/>
  <c r="H24" i="3" a="1"/>
  <c r="H24" i="3" s="1"/>
  <c r="I24" i="3" s="1"/>
  <c r="H13" i="3" a="1"/>
  <c r="H13" i="3" s="1"/>
  <c r="I13" i="3" s="1"/>
  <c r="H37" i="3" a="1"/>
  <c r="H37" i="3" s="1"/>
  <c r="I37" i="3" s="1"/>
  <c r="N71" i="4"/>
  <c r="R71" i="4" s="1"/>
  <c r="N40" i="4"/>
  <c r="R40" i="4" s="1"/>
  <c r="N46" i="4"/>
  <c r="R46" i="4" s="1"/>
  <c r="P35" i="5" a="1"/>
  <c r="P35" i="5" s="1"/>
  <c r="Q35" i="5" s="1"/>
  <c r="P33" i="5" a="1"/>
  <c r="P33" i="5" s="1"/>
  <c r="L70" i="2" a="1"/>
  <c r="L70" i="2" s="1"/>
  <c r="M70" i="2" s="1"/>
  <c r="L73" i="2" a="1"/>
  <c r="L73" i="2" s="1"/>
  <c r="M73" i="2" s="1"/>
  <c r="N11" i="8"/>
  <c r="R11" i="8" s="1"/>
  <c r="N7" i="8"/>
  <c r="R7" i="8" s="1"/>
  <c r="H14" i="8" a="1"/>
  <c r="H14" i="8" s="1"/>
  <c r="I14" i="8" s="1"/>
  <c r="L28" i="8" a="1"/>
  <c r="L28" i="8" s="1"/>
  <c r="M28" i="8" s="1"/>
  <c r="L23" i="8" a="1"/>
  <c r="L23" i="8" s="1"/>
  <c r="M23" i="8" s="1"/>
  <c r="H16" i="8" a="1"/>
  <c r="H16" i="8" s="1"/>
  <c r="I16" i="8" s="1"/>
  <c r="O10" i="8"/>
  <c r="L8" i="8" a="1"/>
  <c r="L8" i="8" s="1"/>
  <c r="M8" i="8" s="1"/>
  <c r="H6" i="8" a="1"/>
  <c r="H6" i="8" s="1"/>
  <c r="I6" i="8" s="1"/>
  <c r="H32" i="8" a="1"/>
  <c r="H32" i="8" s="1"/>
  <c r="I32" i="8" s="1"/>
  <c r="H22" i="8" a="1"/>
  <c r="H22" i="8" s="1"/>
  <c r="L18" i="8" a="1"/>
  <c r="L18" i="8" s="1"/>
  <c r="M18" i="8" s="1"/>
  <c r="H28" i="8" a="1"/>
  <c r="H28" i="8" s="1"/>
  <c r="I28" i="8" s="1"/>
  <c r="H3" i="8" a="1"/>
  <c r="H3" i="8" s="1"/>
  <c r="I3" i="8" s="1"/>
  <c r="H9" i="8" a="1"/>
  <c r="H9" i="8" s="1"/>
  <c r="I9" i="8" s="1"/>
  <c r="H34" i="8" a="1"/>
  <c r="H34" i="8" s="1"/>
  <c r="I34" i="8" s="1"/>
  <c r="L22" i="8" a="1"/>
  <c r="L22" i="8" s="1"/>
  <c r="M22" i="8" s="1"/>
  <c r="L13" i="8" a="1"/>
  <c r="L13" i="8" s="1"/>
  <c r="M13" i="8" s="1"/>
  <c r="L35" i="8" a="1"/>
  <c r="L35" i="8" s="1"/>
  <c r="M35" i="8" s="1"/>
  <c r="L30" i="8" a="1"/>
  <c r="L30" i="8" s="1"/>
  <c r="M30" i="8" s="1"/>
  <c r="L25" i="8" a="1"/>
  <c r="L25" i="8" s="1"/>
  <c r="M25" i="8" s="1"/>
  <c r="H18" i="8" a="1"/>
  <c r="H18" i="8" s="1"/>
  <c r="I18" i="8" s="1"/>
  <c r="H25" i="8" a="1"/>
  <c r="H25" i="8" s="1"/>
  <c r="I25" i="8" s="1"/>
  <c r="L10" i="8" a="1"/>
  <c r="L10" i="8" s="1"/>
  <c r="M10" i="8" s="1"/>
  <c r="H4" i="8" a="1"/>
  <c r="H4" i="8" s="1"/>
  <c r="I4" i="8" s="1"/>
  <c r="H30" i="8" a="1"/>
  <c r="H30" i="8" s="1"/>
  <c r="I30" i="8" s="1"/>
  <c r="L16" i="8" a="1"/>
  <c r="L16" i="8" s="1"/>
  <c r="M16" i="8" s="1"/>
  <c r="H23" i="8" a="1"/>
  <c r="H23" i="8" s="1"/>
  <c r="I23" i="8" s="1"/>
  <c r="L9" i="8" a="1"/>
  <c r="L9" i="8" s="1"/>
  <c r="M9" i="8" s="1"/>
  <c r="L19" i="8" a="1"/>
  <c r="L19" i="8" s="1"/>
  <c r="M19" i="8" s="1"/>
  <c r="O34" i="8"/>
  <c r="O22" i="8"/>
  <c r="L34" i="8" a="1"/>
  <c r="L34" i="8" s="1"/>
  <c r="M34" i="8" s="1"/>
  <c r="L24" i="8" a="1"/>
  <c r="L24" i="8" s="1"/>
  <c r="M24" i="8" s="1"/>
  <c r="H17" i="8" a="1"/>
  <c r="H17" i="8" s="1"/>
  <c r="I17" i="8" s="1"/>
  <c r="L17" i="8" a="1"/>
  <c r="L17" i="8" s="1"/>
  <c r="M17" i="8" s="1"/>
  <c r="L14" i="8" a="1"/>
  <c r="L14" i="8" s="1"/>
  <c r="M14" i="8" s="1"/>
  <c r="H10" i="8" a="1"/>
  <c r="H10" i="8" s="1"/>
  <c r="I10" i="8" s="1"/>
  <c r="L21" i="8" a="1"/>
  <c r="L21" i="8" s="1"/>
  <c r="M21" i="8" s="1"/>
  <c r="H13" i="8" a="1"/>
  <c r="H13" i="8" s="1"/>
  <c r="I13" i="8" s="1"/>
  <c r="L32" i="8" a="1"/>
  <c r="L32" i="8" s="1"/>
  <c r="M32" i="8" s="1"/>
  <c r="H24" i="8" a="1"/>
  <c r="H24" i="8" s="1"/>
  <c r="I24" i="8" s="1"/>
  <c r="H12" i="8" a="1"/>
  <c r="H12" i="8" s="1"/>
  <c r="I12" i="8" s="1"/>
  <c r="H35" i="8" a="1"/>
  <c r="H35" i="8" s="1"/>
  <c r="I35" i="8" s="1"/>
  <c r="L31" i="8" a="1"/>
  <c r="L31" i="8" s="1"/>
  <c r="M31" i="8" s="1"/>
  <c r="H33" i="8" a="1"/>
  <c r="H33" i="8" s="1"/>
  <c r="I33" i="8" s="1"/>
  <c r="H8" i="8" a="1"/>
  <c r="H8" i="8" s="1"/>
  <c r="I8" i="8" s="1"/>
  <c r="L29" i="8" a="1"/>
  <c r="L29" i="8" s="1"/>
  <c r="M29" i="8" s="1"/>
  <c r="L3" i="8" a="1"/>
  <c r="L3" i="8" s="1"/>
  <c r="M3" i="8" s="1"/>
  <c r="H31" i="8" a="1"/>
  <c r="H31" i="8" s="1"/>
  <c r="I31" i="8" s="1"/>
  <c r="L27" i="8" a="1"/>
  <c r="L27" i="8" s="1"/>
  <c r="M27" i="8" s="1"/>
  <c r="H19" i="8" a="1"/>
  <c r="H19" i="8" s="1"/>
  <c r="I19" i="8" s="1"/>
  <c r="H21" i="8" a="1"/>
  <c r="H21" i="8" s="1"/>
  <c r="I21" i="8" s="1"/>
  <c r="L6" i="8" a="1"/>
  <c r="L6" i="8" s="1"/>
  <c r="M6" i="8" s="1"/>
  <c r="L4" i="8" a="1"/>
  <c r="L4" i="8" s="1"/>
  <c r="M4" i="8" s="1"/>
  <c r="L5" i="8" a="1"/>
  <c r="L5" i="8" s="1"/>
  <c r="H5" i="8" a="1"/>
  <c r="H5" i="8" s="1"/>
  <c r="O39" i="5"/>
  <c r="P34" i="5" a="1"/>
  <c r="P34" i="5" s="1"/>
  <c r="Q34" i="5" s="1"/>
  <c r="M33" i="5"/>
  <c r="O33" i="5"/>
  <c r="H22" i="5" a="1"/>
  <c r="H22" i="5" s="1"/>
  <c r="I22" i="5" s="1"/>
  <c r="L29" i="5" a="1"/>
  <c r="L29" i="5" s="1"/>
  <c r="M29" i="5" s="1"/>
  <c r="H16" i="5" a="1"/>
  <c r="H16" i="5" s="1"/>
  <c r="I16" i="5" s="1"/>
  <c r="L28" i="5" a="1"/>
  <c r="L28" i="5" s="1"/>
  <c r="M28" i="5" s="1"/>
  <c r="H20" i="5" a="1"/>
  <c r="H20" i="5" s="1"/>
  <c r="I20" i="5" s="1"/>
  <c r="H27" i="5" a="1"/>
  <c r="H27" i="5" s="1"/>
  <c r="I27" i="5" s="1"/>
  <c r="P26" i="5" a="1"/>
  <c r="P26" i="5" s="1"/>
  <c r="Q26" i="5" s="1"/>
  <c r="L16" i="5" a="1"/>
  <c r="L16" i="5" s="1"/>
  <c r="M16" i="5" s="1"/>
  <c r="L22" i="5" a="1"/>
  <c r="L22" i="5" s="1"/>
  <c r="M22" i="5" s="1"/>
  <c r="L26" i="5" a="1"/>
  <c r="L26" i="5" s="1"/>
  <c r="M26" i="5" s="1"/>
  <c r="H18" i="5" a="1"/>
  <c r="H18" i="5" s="1"/>
  <c r="I18" i="5" s="1"/>
  <c r="O16" i="5"/>
  <c r="P20" i="5" s="1" a="1"/>
  <c r="P20" i="5" s="1"/>
  <c r="Q20" i="5" s="1"/>
  <c r="T9" i="5"/>
  <c r="H4" i="5" a="1"/>
  <c r="H4" i="5" s="1"/>
  <c r="I4" i="5" s="1"/>
  <c r="O7" i="5"/>
  <c r="H10" i="5" a="1"/>
  <c r="H10" i="5" s="1"/>
  <c r="I10" i="5" s="1"/>
  <c r="L4" i="5" a="1"/>
  <c r="L4" i="5" s="1"/>
  <c r="M4" i="5" s="1"/>
  <c r="L10" i="5" a="1"/>
  <c r="L10" i="5" s="1"/>
  <c r="M10" i="5" s="1"/>
  <c r="L8" i="5" a="1"/>
  <c r="L8" i="5" s="1"/>
  <c r="M8" i="5" s="1"/>
  <c r="L7" i="5" a="1"/>
  <c r="L7" i="5" s="1"/>
  <c r="M7" i="5" s="1"/>
  <c r="H7" i="5" a="1"/>
  <c r="H7" i="5" s="1"/>
  <c r="I7" i="5" s="1"/>
  <c r="H6" i="5" a="1"/>
  <c r="H6" i="5" s="1"/>
  <c r="I6" i="5" s="1"/>
  <c r="O4" i="5"/>
  <c r="T46" i="3"/>
  <c r="N7" i="3"/>
  <c r="R7" i="3" s="1"/>
  <c r="H38" i="3" a="1"/>
  <c r="H38" i="3" s="1"/>
  <c r="I38" i="3" s="1"/>
  <c r="H22" i="3" a="1"/>
  <c r="H22" i="3" s="1"/>
  <c r="I22" i="3" s="1"/>
  <c r="H3" i="3" a="1"/>
  <c r="H3" i="3" s="1"/>
  <c r="I3" i="3" s="1"/>
  <c r="H25" i="3" a="1"/>
  <c r="H25" i="3" s="1"/>
  <c r="I25" i="3" s="1"/>
  <c r="L20" i="3" a="1"/>
  <c r="L20" i="3" s="1"/>
  <c r="M20" i="3" s="1"/>
  <c r="L10" i="3" a="1"/>
  <c r="L10" i="3" s="1"/>
  <c r="M10" i="3" s="1"/>
  <c r="L5" i="3" a="1"/>
  <c r="L5" i="3" s="1"/>
  <c r="M5" i="3" s="1"/>
  <c r="L29" i="3" a="1"/>
  <c r="L29" i="3" s="1"/>
  <c r="M29" i="3" s="1"/>
  <c r="L41" i="3" a="1"/>
  <c r="L41" i="3" s="1"/>
  <c r="M41" i="3" s="1"/>
  <c r="L36" i="3" a="1"/>
  <c r="L36" i="3" s="1"/>
  <c r="M36" i="3" s="1"/>
  <c r="H15" i="3" a="1"/>
  <c r="H15" i="3" s="1"/>
  <c r="I15" i="3" s="1"/>
  <c r="L44" i="3" a="1"/>
  <c r="L44" i="3" s="1"/>
  <c r="M44" i="3" s="1"/>
  <c r="L34" i="3" a="1"/>
  <c r="L34" i="3" s="1"/>
  <c r="M34" i="3" s="1"/>
  <c r="L26" i="3" a="1"/>
  <c r="L26" i="3" s="1"/>
  <c r="M26" i="3" s="1"/>
  <c r="L18" i="3" a="1"/>
  <c r="L18" i="3" s="1"/>
  <c r="M18" i="3" s="1"/>
  <c r="H12" i="3" a="1"/>
  <c r="H12" i="3" s="1"/>
  <c r="I12" i="3" s="1"/>
  <c r="L13" i="3" a="1"/>
  <c r="L13" i="3" s="1"/>
  <c r="M13" i="3" s="1"/>
  <c r="H26" i="3" a="1"/>
  <c r="H26" i="3" s="1"/>
  <c r="I26" i="3" s="1"/>
  <c r="L42" i="3" a="1"/>
  <c r="L42" i="3" s="1"/>
  <c r="M42" i="3" s="1"/>
  <c r="H36" i="3" a="1"/>
  <c r="H36" i="3" s="1"/>
  <c r="I36" i="3" s="1"/>
  <c r="H23" i="3" a="1"/>
  <c r="H23" i="3" s="1"/>
  <c r="I23" i="3" s="1"/>
  <c r="O19" i="3"/>
  <c r="H18" i="3" a="1"/>
  <c r="H18" i="3" s="1"/>
  <c r="I18" i="3" s="1"/>
  <c r="H10" i="3" a="1"/>
  <c r="H10" i="3" s="1"/>
  <c r="I10" i="3" s="1"/>
  <c r="L12" i="3" a="1"/>
  <c r="L12" i="3" s="1"/>
  <c r="M12" i="3" s="1"/>
  <c r="L15" i="3" a="1"/>
  <c r="L15" i="3" s="1"/>
  <c r="M15" i="3" s="1"/>
  <c r="L3" i="3" a="1"/>
  <c r="L3" i="3" s="1"/>
  <c r="M3" i="3" s="1"/>
  <c r="H28" i="3" a="1"/>
  <c r="H28" i="3" s="1"/>
  <c r="I28" i="3" s="1"/>
  <c r="H20" i="3" a="1"/>
  <c r="H20" i="3" s="1"/>
  <c r="I20" i="3" s="1"/>
  <c r="H43" i="3" a="1"/>
  <c r="H43" i="3" s="1"/>
  <c r="I43" i="3" s="1"/>
  <c r="H30" i="3" a="1"/>
  <c r="H30" i="3" s="1"/>
  <c r="I30" i="3" s="1"/>
  <c r="L45" i="3" a="1"/>
  <c r="L45" i="3" s="1"/>
  <c r="M45" i="3" s="1"/>
  <c r="O43" i="3"/>
  <c r="H42" i="3" a="1"/>
  <c r="H42" i="3" s="1"/>
  <c r="I42" i="3" s="1"/>
  <c r="H34" i="3" a="1"/>
  <c r="H34" i="3" s="1"/>
  <c r="I34" i="3" s="1"/>
  <c r="L24" i="3" a="1"/>
  <c r="L24" i="3" s="1"/>
  <c r="M24" i="3" s="1"/>
  <c r="H16" i="3" a="1"/>
  <c r="H16" i="3" s="1"/>
  <c r="I16" i="3" s="1"/>
  <c r="L6" i="3" a="1"/>
  <c r="L6" i="3" s="1"/>
  <c r="M6" i="3" s="1"/>
  <c r="L14" i="3" a="1"/>
  <c r="L14" i="3" s="1"/>
  <c r="M14" i="3" s="1"/>
  <c r="L40" i="3" a="1"/>
  <c r="L40" i="3" s="1"/>
  <c r="M40" i="3" s="1"/>
  <c r="H33" i="3" a="1"/>
  <c r="H33" i="3" s="1"/>
  <c r="I33" i="3" s="1"/>
  <c r="H45" i="3" a="1"/>
  <c r="H45" i="3" s="1"/>
  <c r="I45" i="3" s="1"/>
  <c r="L33" i="3" a="1"/>
  <c r="L33" i="3" s="1"/>
  <c r="M33" i="3" s="1"/>
  <c r="L23" i="3" a="1"/>
  <c r="L23" i="3" s="1"/>
  <c r="M23" i="3" s="1"/>
  <c r="H40" i="3" a="1"/>
  <c r="H40" i="3" s="1"/>
  <c r="I40" i="3" s="1"/>
  <c r="L35" i="3" a="1"/>
  <c r="L35" i="3" s="1"/>
  <c r="M35" i="3" s="1"/>
  <c r="H14" i="3" a="1"/>
  <c r="H14" i="3" s="1"/>
  <c r="I14" i="3" s="1"/>
  <c r="H6" i="3" a="1"/>
  <c r="H6" i="3" s="1"/>
  <c r="I6" i="3" s="1"/>
  <c r="L38" i="3" a="1"/>
  <c r="L38" i="3" s="1"/>
  <c r="M38" i="3" s="1"/>
  <c r="L30" i="3" a="1"/>
  <c r="L30" i="3" s="1"/>
  <c r="M30" i="3" s="1"/>
  <c r="H19" i="3" a="1"/>
  <c r="H19" i="3" s="1"/>
  <c r="I19" i="3" s="1"/>
  <c r="H4" i="3" a="1"/>
  <c r="H4" i="3" s="1"/>
  <c r="I4" i="3" s="1"/>
  <c r="H9" i="3" a="1"/>
  <c r="H9" i="3" s="1"/>
  <c r="I9" i="3" s="1"/>
  <c r="H44" i="3" a="1"/>
  <c r="H44" i="3" s="1"/>
  <c r="I44" i="3" s="1"/>
  <c r="H32" i="3" a="1"/>
  <c r="H32" i="3" s="1"/>
  <c r="I32" i="3" s="1"/>
  <c r="L28" i="3" a="1"/>
  <c r="L28" i="3" s="1"/>
  <c r="M28" i="3" s="1"/>
  <c r="L16" i="3" a="1"/>
  <c r="L16" i="3" s="1"/>
  <c r="M16" i="3" s="1"/>
  <c r="H8" i="3" a="1"/>
  <c r="H8" i="3" s="1"/>
  <c r="I8" i="3" s="1"/>
  <c r="L4" i="3" a="1"/>
  <c r="L4" i="3" s="1"/>
  <c r="M4" i="3" s="1"/>
  <c r="H41" i="3" a="1"/>
  <c r="H41" i="3" s="1"/>
  <c r="I41" i="3" s="1"/>
  <c r="L37" i="3" a="1"/>
  <c r="L37" i="3" s="1"/>
  <c r="M37" i="3" s="1"/>
  <c r="H29" i="3" a="1"/>
  <c r="H29" i="3" s="1"/>
  <c r="I29" i="3" s="1"/>
  <c r="L25" i="3" a="1"/>
  <c r="L25" i="3" s="1"/>
  <c r="M25" i="3" s="1"/>
  <c r="H5" i="3" a="1"/>
  <c r="H5" i="3" s="1"/>
  <c r="I5" i="3" s="1"/>
  <c r="H70" i="4" a="1"/>
  <c r="H70" i="4" s="1"/>
  <c r="I70" i="4" s="1"/>
  <c r="H68" i="4" a="1"/>
  <c r="H68" i="4" s="1"/>
  <c r="I68" i="4" s="1"/>
  <c r="L70" i="4" a="1"/>
  <c r="L70" i="4" s="1"/>
  <c r="M70" i="4" s="1"/>
  <c r="H69" i="4" a="1"/>
  <c r="H69" i="4" s="1"/>
  <c r="I69" i="4" s="1"/>
  <c r="L68" i="4" a="1"/>
  <c r="L68" i="4" s="1"/>
  <c r="M68" i="4" s="1"/>
  <c r="N31" i="4"/>
  <c r="R31" i="4" s="1"/>
  <c r="N53" i="4"/>
  <c r="R53" i="4" s="1"/>
  <c r="L69" i="4" a="1"/>
  <c r="L69" i="4" s="1"/>
  <c r="M69" i="4" s="1"/>
  <c r="N12" i="4"/>
  <c r="R12" i="4" s="1"/>
  <c r="N67" i="4"/>
  <c r="R67" i="4" s="1"/>
  <c r="N7" i="4"/>
  <c r="R7" i="4" s="1"/>
  <c r="N78" i="4"/>
  <c r="R78" i="4" s="1"/>
  <c r="N35" i="4"/>
  <c r="R35" i="4" s="1"/>
  <c r="N26" i="4"/>
  <c r="R26" i="4" s="1"/>
  <c r="O3" i="3"/>
  <c r="L65" i="2" a="1"/>
  <c r="L65" i="2" s="1"/>
  <c r="M65" i="2" s="1"/>
  <c r="L68" i="2" a="1"/>
  <c r="L68" i="2" s="1"/>
  <c r="M68" i="2" s="1"/>
  <c r="L64" i="2" a="1"/>
  <c r="L64" i="2" s="1"/>
  <c r="M64" i="2" s="1"/>
  <c r="N17" i="2"/>
  <c r="R17" i="2" s="1"/>
  <c r="N17" i="4"/>
  <c r="R17" i="4" s="1"/>
  <c r="N21" i="4"/>
  <c r="R21" i="4" s="1"/>
  <c r="O64" i="4"/>
  <c r="O43" i="4"/>
  <c r="O19" i="4"/>
  <c r="O30" i="4"/>
  <c r="H37" i="2" a="1"/>
  <c r="H37" i="2" s="1"/>
  <c r="I37" i="2" s="1"/>
  <c r="N67" i="2"/>
  <c r="R67" i="2" s="1"/>
  <c r="N71" i="2"/>
  <c r="R71" i="2" s="1"/>
  <c r="N76" i="2"/>
  <c r="R76" i="2" s="1"/>
  <c r="S76" i="2" s="1"/>
  <c r="T76" i="2" s="1"/>
  <c r="N51" i="2"/>
  <c r="R51" i="2" s="1"/>
  <c r="S51" i="2" s="1"/>
  <c r="T51" i="2" s="1"/>
  <c r="N47" i="2"/>
  <c r="R47" i="2" s="1"/>
  <c r="N55" i="2"/>
  <c r="R55" i="2" s="1"/>
  <c r="N32" i="2"/>
  <c r="R32" i="2" s="1"/>
  <c r="N36" i="2"/>
  <c r="R36" i="2" s="1"/>
  <c r="N28" i="2"/>
  <c r="R28" i="2" s="1"/>
  <c r="H75" i="2" a="1"/>
  <c r="H75" i="2" s="1"/>
  <c r="I75" i="2" s="1"/>
  <c r="H74" i="2" a="1"/>
  <c r="H74" i="2" s="1"/>
  <c r="I74" i="2" s="1"/>
  <c r="H66" i="2" a="1"/>
  <c r="H66" i="2" s="1"/>
  <c r="I66" i="2" s="1"/>
  <c r="H68" i="2" a="1"/>
  <c r="H68" i="2" s="1"/>
  <c r="I68" i="2" s="1"/>
  <c r="H72" i="2" a="1"/>
  <c r="H72" i="2" s="1"/>
  <c r="I72" i="2" s="1"/>
  <c r="H70" i="2" a="1"/>
  <c r="H70" i="2" s="1"/>
  <c r="I70" i="2" s="1"/>
  <c r="H64" i="2" a="1"/>
  <c r="H64" i="2" s="1"/>
  <c r="I64" i="2" s="1"/>
  <c r="L29" i="2" a="1"/>
  <c r="L29" i="2" s="1"/>
  <c r="M29" i="2" s="1"/>
  <c r="H69" i="2" a="1"/>
  <c r="H69" i="2" s="1"/>
  <c r="I69" i="2" s="1"/>
  <c r="L75" i="2" a="1"/>
  <c r="L75" i="2" s="1"/>
  <c r="M75" i="2" s="1"/>
  <c r="H9" i="2" a="1"/>
  <c r="H9" i="2" s="1"/>
  <c r="I9" i="2" s="1"/>
  <c r="H65" i="2" a="1"/>
  <c r="H65" i="2" s="1"/>
  <c r="I65" i="2" s="1"/>
  <c r="L72" i="2" a="1"/>
  <c r="L72" i="2" s="1"/>
  <c r="M72" i="2" s="1"/>
  <c r="H50" i="2" a="1"/>
  <c r="H50" i="2" s="1"/>
  <c r="I50" i="2" s="1"/>
  <c r="H73" i="2" a="1"/>
  <c r="H73" i="2" s="1"/>
  <c r="I73" i="2" s="1"/>
  <c r="L69" i="2" a="1"/>
  <c r="L69" i="2" s="1"/>
  <c r="M69" i="2" s="1"/>
  <c r="L19" i="2" a="1"/>
  <c r="L19" i="2" s="1"/>
  <c r="M19" i="2" s="1"/>
  <c r="L66" i="2" a="1"/>
  <c r="L66" i="2" s="1"/>
  <c r="M66" i="2" s="1"/>
  <c r="L74" i="2" a="1"/>
  <c r="L74" i="2" s="1"/>
  <c r="M74" i="2" s="1"/>
  <c r="H11" i="2" a="1"/>
  <c r="H11" i="2" s="1"/>
  <c r="I11" i="2" s="1"/>
  <c r="L63" i="2" a="1"/>
  <c r="L63" i="2" s="1"/>
  <c r="M63" i="2" s="1"/>
  <c r="H63" i="2" a="1"/>
  <c r="H63" i="2" s="1"/>
  <c r="I63" i="2" s="1"/>
  <c r="H21" i="2" a="1"/>
  <c r="H21" i="2" s="1"/>
  <c r="I21" i="2" s="1"/>
  <c r="O63" i="2"/>
  <c r="H59" i="2" a="1"/>
  <c r="H59" i="2" s="1"/>
  <c r="I59" i="2" s="1"/>
  <c r="H57" i="2" a="1"/>
  <c r="H57" i="2" s="1"/>
  <c r="I57" i="2" s="1"/>
  <c r="L44" i="2" a="1"/>
  <c r="L44" i="2" s="1"/>
  <c r="M44" i="2" s="1"/>
  <c r="H29" i="2" a="1"/>
  <c r="H29" i="2" s="1"/>
  <c r="I29" i="2" s="1"/>
  <c r="H60" i="2" a="1"/>
  <c r="H60" i="2" s="1"/>
  <c r="I60" i="2" s="1"/>
  <c r="H34" i="2" a="1"/>
  <c r="H34" i="2" s="1"/>
  <c r="I34" i="2" s="1"/>
  <c r="H14" i="2" a="1"/>
  <c r="H14" i="2" s="1"/>
  <c r="I14" i="2" s="1"/>
  <c r="L58" i="2" a="1"/>
  <c r="L58" i="2" s="1"/>
  <c r="M58" i="2" s="1"/>
  <c r="O43" i="2"/>
  <c r="H24" i="2" a="1"/>
  <c r="H24" i="2" s="1"/>
  <c r="I24" i="2" s="1"/>
  <c r="L22" i="2" a="1"/>
  <c r="L22" i="2" s="1"/>
  <c r="M22" i="2" s="1"/>
  <c r="L53" i="2" a="1"/>
  <c r="L53" i="2" s="1"/>
  <c r="M53" i="2" s="1"/>
  <c r="H27" i="2" a="1"/>
  <c r="H27" i="2" s="1"/>
  <c r="I27" i="2" s="1"/>
  <c r="H19" i="2" a="1"/>
  <c r="H19" i="2" s="1"/>
  <c r="I19" i="2" s="1"/>
  <c r="L48" i="2" a="1"/>
  <c r="L48" i="2" s="1"/>
  <c r="M48" i="2" s="1"/>
  <c r="H40" i="2" a="1"/>
  <c r="H40" i="2" s="1"/>
  <c r="I40" i="2" s="1"/>
  <c r="L30" i="2" a="1"/>
  <c r="L30" i="2" s="1"/>
  <c r="M30" i="2" s="1"/>
  <c r="H53" i="2" a="1"/>
  <c r="H53" i="2" s="1"/>
  <c r="I53" i="2" s="1"/>
  <c r="H45" i="2" a="1"/>
  <c r="H45" i="2" s="1"/>
  <c r="I45" i="2" s="1"/>
  <c r="H35" i="2" a="1"/>
  <c r="H35" i="2" s="1"/>
  <c r="I35" i="2" s="1"/>
  <c r="L20" i="2" a="1"/>
  <c r="L20" i="2" s="1"/>
  <c r="M20" i="2" s="1"/>
  <c r="O31" i="2"/>
  <c r="L15" i="2" a="1"/>
  <c r="L15" i="2" s="1"/>
  <c r="M15" i="2" s="1"/>
  <c r="H12" i="2" a="1"/>
  <c r="H12" i="2" s="1"/>
  <c r="I12" i="2" s="1"/>
  <c r="L5" i="2" a="1"/>
  <c r="L5" i="2" s="1"/>
  <c r="M5" i="2" s="1"/>
  <c r="L59" i="2" a="1"/>
  <c r="L59" i="2" s="1"/>
  <c r="M59" i="2" s="1"/>
  <c r="L41" i="2" a="1"/>
  <c r="L41" i="2" s="1"/>
  <c r="M41" i="2" s="1"/>
  <c r="H15" i="2" a="1"/>
  <c r="H15" i="2" s="1"/>
  <c r="I15" i="2" s="1"/>
  <c r="L14" i="2" a="1"/>
  <c r="L14" i="2" s="1"/>
  <c r="M14" i="2" s="1"/>
  <c r="L54" i="2" a="1"/>
  <c r="L54" i="2" s="1"/>
  <c r="M54" i="2" s="1"/>
  <c r="L18" i="2" a="1"/>
  <c r="L18" i="2" s="1"/>
  <c r="M18" i="2" s="1"/>
  <c r="L13" i="2" a="1"/>
  <c r="L13" i="2" s="1"/>
  <c r="M13" i="2" s="1"/>
  <c r="H5" i="2" a="1"/>
  <c r="H5" i="2" s="1"/>
  <c r="I5" i="2" s="1"/>
  <c r="H41" i="2" a="1"/>
  <c r="H41" i="2" s="1"/>
  <c r="I41" i="2" s="1"/>
  <c r="H33" i="2" a="1"/>
  <c r="H33" i="2" s="1"/>
  <c r="I33" i="2" s="1"/>
  <c r="H26" i="2" a="1"/>
  <c r="H26" i="2" s="1"/>
  <c r="I26" i="2" s="1"/>
  <c r="O7" i="2"/>
  <c r="P27" i="2" s="1" a="1"/>
  <c r="P27" i="2" s="1"/>
  <c r="Q27" i="2" s="1"/>
  <c r="L35" i="2" a="1"/>
  <c r="L35" i="2" s="1"/>
  <c r="M35" i="2" s="1"/>
  <c r="L7" i="2" a="1"/>
  <c r="L7" i="2" s="1"/>
  <c r="M7" i="2" s="1"/>
  <c r="L46" i="2" a="1"/>
  <c r="L46" i="2" s="1"/>
  <c r="M46" i="2" s="1"/>
  <c r="H22" i="2" a="1"/>
  <c r="H22" i="2" s="1"/>
  <c r="I22" i="2" s="1"/>
  <c r="L10" i="2" a="1"/>
  <c r="L10" i="2" s="1"/>
  <c r="M10" i="2" s="1"/>
  <c r="H43" i="2" a="1"/>
  <c r="H43" i="2" s="1"/>
  <c r="I43" i="2" s="1"/>
  <c r="L57" i="2" a="1"/>
  <c r="L57" i="2" s="1"/>
  <c r="M57" i="2" s="1"/>
  <c r="H49" i="2" a="1"/>
  <c r="H49" i="2" s="1"/>
  <c r="I49" i="2" s="1"/>
  <c r="H46" i="2" a="1"/>
  <c r="H46" i="2" s="1"/>
  <c r="I46" i="2" s="1"/>
  <c r="L39" i="2" a="1"/>
  <c r="L39" i="2" s="1"/>
  <c r="M39" i="2" s="1"/>
  <c r="L34" i="2" a="1"/>
  <c r="L34" i="2" s="1"/>
  <c r="M34" i="2" s="1"/>
  <c r="L21" i="2" a="1"/>
  <c r="L21" i="2" s="1"/>
  <c r="M21" i="2" s="1"/>
  <c r="O19" i="2"/>
  <c r="H13" i="2" a="1"/>
  <c r="H13" i="2" s="1"/>
  <c r="I13" i="2" s="1"/>
  <c r="H10" i="2" a="1"/>
  <c r="H10" i="2" s="1"/>
  <c r="I10" i="2" s="1"/>
  <c r="L27" i="2" a="1"/>
  <c r="L27" i="2" s="1"/>
  <c r="M27" i="2" s="1"/>
  <c r="L43" i="2" a="1"/>
  <c r="L43" i="2" s="1"/>
  <c r="M43" i="2" s="1"/>
  <c r="L25" i="2" a="1"/>
  <c r="L25" i="2" s="1"/>
  <c r="M25" i="2" s="1"/>
  <c r="L56" i="2" a="1"/>
  <c r="L56" i="2" s="1"/>
  <c r="M56" i="2" s="1"/>
  <c r="H58" i="2" a="1"/>
  <c r="H58" i="2" s="1"/>
  <c r="I58" i="2" s="1"/>
  <c r="H48" i="2" a="1"/>
  <c r="H48" i="2" s="1"/>
  <c r="I48" i="2" s="1"/>
  <c r="H25" i="2" a="1"/>
  <c r="H25" i="2" s="1"/>
  <c r="I25" i="2" s="1"/>
  <c r="H18" i="2" a="1"/>
  <c r="H18" i="2" s="1"/>
  <c r="I18" i="2" s="1"/>
  <c r="H6" i="2" a="1"/>
  <c r="H6" i="2" s="1"/>
  <c r="I6" i="2" s="1"/>
  <c r="L31" i="2" a="1"/>
  <c r="L31" i="2" s="1"/>
  <c r="M31" i="2" s="1"/>
  <c r="H39" i="2" a="1"/>
  <c r="H39" i="2" s="1"/>
  <c r="I39" i="2" s="1"/>
  <c r="H31" i="2" a="1"/>
  <c r="H31" i="2" s="1"/>
  <c r="I31" i="2" s="1"/>
  <c r="L11" i="2" a="1"/>
  <c r="L11" i="2" s="1"/>
  <c r="M11" i="2" s="1"/>
  <c r="H20" i="2" a="1"/>
  <c r="H20" i="2" s="1"/>
  <c r="I20" i="2" s="1"/>
  <c r="H44" i="2" a="1"/>
  <c r="H44" i="2" s="1"/>
  <c r="I44" i="2" s="1"/>
  <c r="H56" i="2" a="1"/>
  <c r="H56" i="2" s="1"/>
  <c r="I56" i="2" s="1"/>
  <c r="L16" i="2" a="1"/>
  <c r="L16" i="2" s="1"/>
  <c r="M16" i="2" s="1"/>
  <c r="L40" i="2" a="1"/>
  <c r="L40" i="2" s="1"/>
  <c r="M40" i="2" s="1"/>
  <c r="L52" i="2" a="1"/>
  <c r="L52" i="2" s="1"/>
  <c r="M52" i="2" s="1"/>
  <c r="L4" i="2" a="1"/>
  <c r="L4" i="2" s="1"/>
  <c r="M4" i="2" s="1"/>
  <c r="L45" i="2" a="1"/>
  <c r="L45" i="2" s="1"/>
  <c r="M45" i="2" s="1"/>
  <c r="L9" i="2" a="1"/>
  <c r="L9" i="2" s="1"/>
  <c r="M9" i="2" s="1"/>
  <c r="L12" i="2" a="1"/>
  <c r="L12" i="2" s="1"/>
  <c r="M12" i="2" s="1"/>
  <c r="H38" i="2" a="1"/>
  <c r="H38" i="2" s="1"/>
  <c r="I38" i="2" s="1"/>
  <c r="L33" i="2" a="1"/>
  <c r="L33" i="2" s="1"/>
  <c r="M33" i="2" s="1"/>
  <c r="L49" i="2" a="1"/>
  <c r="L49" i="2" s="1"/>
  <c r="M49" i="2" s="1"/>
  <c r="L60" i="2" a="1"/>
  <c r="L60" i="2" s="1"/>
  <c r="M60" i="2" s="1"/>
  <c r="H52" i="2" a="1"/>
  <c r="H52" i="2" s="1"/>
  <c r="I52" i="2" s="1"/>
  <c r="L37" i="2" a="1"/>
  <c r="L37" i="2" s="1"/>
  <c r="M37" i="2" s="1"/>
  <c r="L24" i="2" a="1"/>
  <c r="L24" i="2" s="1"/>
  <c r="M24" i="2" s="1"/>
  <c r="H16" i="2" a="1"/>
  <c r="H16" i="2" s="1"/>
  <c r="I16" i="2" s="1"/>
  <c r="L6" i="2" a="1"/>
  <c r="L6" i="2" s="1"/>
  <c r="M6" i="2" s="1"/>
  <c r="H4" i="2" a="1"/>
  <c r="H4" i="2" s="1"/>
  <c r="I4" i="2" s="1"/>
  <c r="H7" i="2" a="1"/>
  <c r="H7" i="2" s="1"/>
  <c r="I7" i="2" s="1"/>
  <c r="H54" i="2" a="1"/>
  <c r="H54" i="2" s="1"/>
  <c r="I54" i="2" s="1"/>
  <c r="L50" i="2" a="1"/>
  <c r="L50" i="2" s="1"/>
  <c r="M50" i="2" s="1"/>
  <c r="L38" i="2" a="1"/>
  <c r="L38" i="2" s="1"/>
  <c r="M38" i="2" s="1"/>
  <c r="H30" i="2" a="1"/>
  <c r="H30" i="2" s="1"/>
  <c r="I30" i="2" s="1"/>
  <c r="L26" i="2" a="1"/>
  <c r="L26" i="2" s="1"/>
  <c r="M26" i="2" s="1"/>
  <c r="H3" i="2" a="1"/>
  <c r="H3" i="2" s="1"/>
  <c r="I3" i="2" s="1"/>
  <c r="L3" i="2" a="1"/>
  <c r="L3" i="2" s="1"/>
  <c r="M3" i="2" s="1"/>
  <c r="S20" i="8" l="1"/>
  <c r="T20" i="8" s="1"/>
  <c r="S11" i="8"/>
  <c r="T11" i="8" s="1"/>
  <c r="S27" i="3"/>
  <c r="T27" i="3" s="1"/>
  <c r="S39" i="3"/>
  <c r="T39" i="3" s="1"/>
  <c r="S17" i="3"/>
  <c r="T17" i="3" s="1"/>
  <c r="P22" i="8" a="1"/>
  <c r="P22" i="8" s="1"/>
  <c r="Q22" i="8" s="1"/>
  <c r="S7" i="8"/>
  <c r="T7" i="8" s="1"/>
  <c r="P34" i="8" a="1"/>
  <c r="P34" i="8" s="1"/>
  <c r="Q34" i="8" s="1"/>
  <c r="P16" i="8" a="1"/>
  <c r="P16" i="8" s="1"/>
  <c r="Q16" i="8" s="1"/>
  <c r="P12" i="8" a="1"/>
  <c r="P12" i="8" s="1"/>
  <c r="Q12" i="8" s="1"/>
  <c r="P35" i="8" a="1"/>
  <c r="P35" i="8" s="1"/>
  <c r="Q35" i="8" s="1"/>
  <c r="P27" i="8" a="1"/>
  <c r="P27" i="8" s="1"/>
  <c r="Q27" i="8" s="1"/>
  <c r="S11" i="3"/>
  <c r="T11" i="3" s="1"/>
  <c r="S21" i="3"/>
  <c r="T21" i="3" s="1"/>
  <c r="P20" i="3" a="1"/>
  <c r="P20" i="3" s="1"/>
  <c r="Q20" i="3" s="1"/>
  <c r="P38" i="3" a="1"/>
  <c r="P38" i="3" s="1"/>
  <c r="Q38" i="3" s="1"/>
  <c r="P27" i="5" a="1"/>
  <c r="P27" i="5" s="1"/>
  <c r="Q27" i="5" s="1"/>
  <c r="P22" i="5" a="1"/>
  <c r="P22" i="5" s="1"/>
  <c r="Q22" i="5" s="1"/>
  <c r="P29" i="5" a="1"/>
  <c r="P29" i="5" s="1"/>
  <c r="Q29" i="5" s="1"/>
  <c r="P16" i="5" a="1"/>
  <c r="P16" i="5" s="1"/>
  <c r="Q16" i="5" s="1"/>
  <c r="P39" i="5" a="1"/>
  <c r="P39" i="5" s="1"/>
  <c r="Q39" i="5" s="1"/>
  <c r="P21" i="5" a="1"/>
  <c r="P21" i="5" s="1"/>
  <c r="Q21" i="5" s="1"/>
  <c r="P24" i="5" a="1"/>
  <c r="P24" i="5" s="1"/>
  <c r="Q24" i="5" s="1"/>
  <c r="P28" i="5" a="1"/>
  <c r="P28" i="5" s="1"/>
  <c r="Q28" i="5" s="1"/>
  <c r="P25" i="5" a="1"/>
  <c r="P25" i="5" s="1"/>
  <c r="Q25" i="5" s="1"/>
  <c r="P17" i="5" a="1"/>
  <c r="P17" i="5" s="1"/>
  <c r="Q17" i="5" s="1"/>
  <c r="P18" i="5" a="1"/>
  <c r="P18" i="5" s="1"/>
  <c r="Q18" i="5" s="1"/>
  <c r="S7" i="3"/>
  <c r="T7" i="3" s="1"/>
  <c r="P43" i="3" a="1"/>
  <c r="P43" i="3" s="1"/>
  <c r="Q43" i="3" s="1"/>
  <c r="S55" i="2"/>
  <c r="T55" i="2" s="1"/>
  <c r="S71" i="2"/>
  <c r="T71" i="2" s="1"/>
  <c r="S47" i="2"/>
  <c r="T47" i="2" s="1"/>
  <c r="S67" i="2"/>
  <c r="T67" i="2" s="1"/>
  <c r="S42" i="2"/>
  <c r="T42" i="2" s="1"/>
  <c r="S61" i="2"/>
  <c r="T61" i="2" s="1"/>
  <c r="S36" i="2"/>
  <c r="T36" i="2" s="1"/>
  <c r="S32" i="2"/>
  <c r="T32" i="2" s="1"/>
  <c r="S28" i="2"/>
  <c r="T28" i="2" s="1"/>
  <c r="S17" i="2"/>
  <c r="T17" i="2" s="1"/>
  <c r="S8" i="2"/>
  <c r="T8" i="2" s="1"/>
  <c r="S23" i="2"/>
  <c r="T23" i="2" s="1"/>
  <c r="P63" i="2" a="1"/>
  <c r="P63" i="2" s="1"/>
  <c r="Q63" i="2" s="1"/>
  <c r="Q33" i="5"/>
  <c r="P74" i="2" a="1"/>
  <c r="P74" i="2" s="1"/>
  <c r="Q74" i="2" s="1"/>
  <c r="P75" i="2" a="1"/>
  <c r="P75" i="2" s="1"/>
  <c r="Q75" i="2" s="1"/>
  <c r="P73" i="2" a="1"/>
  <c r="P73" i="2" s="1"/>
  <c r="Q73" i="2" s="1"/>
  <c r="P9" i="8" a="1"/>
  <c r="P9" i="8" s="1"/>
  <c r="Q9" i="8" s="1"/>
  <c r="P10" i="8" a="1"/>
  <c r="P10" i="8" s="1"/>
  <c r="Q10" i="8" s="1"/>
  <c r="P29" i="8" a="1"/>
  <c r="P29" i="8" s="1"/>
  <c r="Q29" i="8" s="1"/>
  <c r="P17" i="8" a="1"/>
  <c r="P17" i="8" s="1"/>
  <c r="Q17" i="8" s="1"/>
  <c r="P19" i="8" a="1"/>
  <c r="P19" i="8" s="1"/>
  <c r="Q19" i="8" s="1"/>
  <c r="P33" i="8" a="1"/>
  <c r="P33" i="8" s="1"/>
  <c r="Q33" i="8" s="1"/>
  <c r="P3" i="8" a="1"/>
  <c r="P3" i="8" s="1"/>
  <c r="Q3" i="8" s="1"/>
  <c r="P25" i="8" a="1"/>
  <c r="P25" i="8" s="1"/>
  <c r="Q25" i="8" s="1"/>
  <c r="P21" i="8" a="1"/>
  <c r="P21" i="8" s="1"/>
  <c r="Q21" i="8" s="1"/>
  <c r="P23" i="8" a="1"/>
  <c r="P23" i="8" s="1"/>
  <c r="Q23" i="8" s="1"/>
  <c r="P13" i="8" a="1"/>
  <c r="P13" i="8" s="1"/>
  <c r="Q13" i="8" s="1"/>
  <c r="P6" i="8" a="1"/>
  <c r="P6" i="8" s="1"/>
  <c r="Q6" i="8" s="1"/>
  <c r="P24" i="8" a="1"/>
  <c r="P24" i="8" s="1"/>
  <c r="Q24" i="8" s="1"/>
  <c r="P30" i="8" a="1"/>
  <c r="P30" i="8" s="1"/>
  <c r="Q30" i="8" s="1"/>
  <c r="P8" i="8" a="1"/>
  <c r="P8" i="8" s="1"/>
  <c r="Q8" i="8" s="1"/>
  <c r="P14" i="8" a="1"/>
  <c r="P14" i="8" s="1"/>
  <c r="Q14" i="8" s="1"/>
  <c r="P32" i="8" a="1"/>
  <c r="P32" i="8" s="1"/>
  <c r="Q32" i="8" s="1"/>
  <c r="P31" i="8" a="1"/>
  <c r="P31" i="8" s="1"/>
  <c r="Q31" i="8" s="1"/>
  <c r="P28" i="8" a="1"/>
  <c r="P28" i="8" s="1"/>
  <c r="Q28" i="8" s="1"/>
  <c r="P4" i="8" a="1"/>
  <c r="P4" i="8" s="1"/>
  <c r="Q4" i="8" s="1"/>
  <c r="P18" i="8" a="1"/>
  <c r="P18" i="8" s="1"/>
  <c r="Q18" i="8" s="1"/>
  <c r="P5" i="8" a="1"/>
  <c r="P5" i="8" s="1"/>
  <c r="Q5" i="8" s="1"/>
  <c r="P4" i="5" a="1"/>
  <c r="P4" i="5" s="1"/>
  <c r="Q4" i="5" s="1"/>
  <c r="P5" i="5" a="1"/>
  <c r="P5" i="5" s="1"/>
  <c r="Q5" i="5" s="1"/>
  <c r="P12" i="5" a="1"/>
  <c r="P12" i="5" s="1"/>
  <c r="Q12" i="5" s="1"/>
  <c r="P8" i="5" a="1"/>
  <c r="P8" i="5" s="1"/>
  <c r="Q8" i="5" s="1"/>
  <c r="P7" i="5" a="1"/>
  <c r="P7" i="5" s="1"/>
  <c r="Q7" i="5" s="1"/>
  <c r="P11" i="5" a="1"/>
  <c r="P11" i="5" s="1"/>
  <c r="Q11" i="5" s="1"/>
  <c r="P10" i="5" a="1"/>
  <c r="P10" i="5" s="1"/>
  <c r="Q10" i="5" s="1"/>
  <c r="P6" i="5" a="1"/>
  <c r="P6" i="5" s="1"/>
  <c r="Q6" i="5" s="1"/>
  <c r="P26" i="3" a="1"/>
  <c r="P26" i="3" s="1"/>
  <c r="Q26" i="3" s="1"/>
  <c r="P25" i="3" a="1"/>
  <c r="P25" i="3" s="1"/>
  <c r="Q25" i="3" s="1"/>
  <c r="P40" i="3" a="1"/>
  <c r="P40" i="3" s="1"/>
  <c r="Q40" i="3" s="1"/>
  <c r="P4" i="3" a="1"/>
  <c r="P4" i="3" s="1"/>
  <c r="Q4" i="3" s="1"/>
  <c r="P10" i="3" a="1"/>
  <c r="P10" i="3" s="1"/>
  <c r="Q10" i="3" s="1"/>
  <c r="P35" i="3" a="1"/>
  <c r="P35" i="3" s="1"/>
  <c r="Q35" i="3" s="1"/>
  <c r="P28" i="3" a="1"/>
  <c r="P28" i="3" s="1"/>
  <c r="Q28" i="3" s="1"/>
  <c r="P33" i="3" a="1"/>
  <c r="P33" i="3" s="1"/>
  <c r="Q33" i="3" s="1"/>
  <c r="P30" i="3" a="1"/>
  <c r="P30" i="3" s="1"/>
  <c r="Q30" i="3" s="1"/>
  <c r="P13" i="3" a="1"/>
  <c r="P13" i="3" s="1"/>
  <c r="Q13" i="3" s="1"/>
  <c r="P22" i="3" a="1"/>
  <c r="P22" i="3" s="1"/>
  <c r="Q22" i="3" s="1"/>
  <c r="P24" i="3" a="1"/>
  <c r="P24" i="3" s="1"/>
  <c r="Q24" i="3" s="1"/>
  <c r="P37" i="3" a="1"/>
  <c r="P37" i="3" s="1"/>
  <c r="Q37" i="3" s="1"/>
  <c r="P14" i="3" a="1"/>
  <c r="P14" i="3" s="1"/>
  <c r="Q14" i="3" s="1"/>
  <c r="P45" i="3" a="1"/>
  <c r="P45" i="3" s="1"/>
  <c r="Q45" i="3" s="1"/>
  <c r="P23" i="3" a="1"/>
  <c r="P23" i="3" s="1"/>
  <c r="Q23" i="3" s="1"/>
  <c r="P34" i="3" a="1"/>
  <c r="P34" i="3" s="1"/>
  <c r="Q34" i="3" s="1"/>
  <c r="P12" i="3" a="1"/>
  <c r="P12" i="3" s="1"/>
  <c r="Q12" i="3" s="1"/>
  <c r="P29" i="3" a="1"/>
  <c r="P29" i="3" s="1"/>
  <c r="Q29" i="3" s="1"/>
  <c r="P41" i="3" a="1"/>
  <c r="P41" i="3" s="1"/>
  <c r="Q41" i="3" s="1"/>
  <c r="P44" i="3" a="1"/>
  <c r="P44" i="3" s="1"/>
  <c r="Q44" i="3" s="1"/>
  <c r="P3" i="3" a="1"/>
  <c r="P3" i="3" s="1"/>
  <c r="Q3" i="3" s="1"/>
  <c r="P6" i="3" a="1"/>
  <c r="P6" i="3" s="1"/>
  <c r="Q6" i="3" s="1"/>
  <c r="P5" i="3" a="1"/>
  <c r="P5" i="3" s="1"/>
  <c r="Q5" i="3" s="1"/>
  <c r="P9" i="3" a="1"/>
  <c r="P9" i="3" s="1"/>
  <c r="Q9" i="3" s="1"/>
  <c r="P32" i="3" a="1"/>
  <c r="P32" i="3" s="1"/>
  <c r="Q32" i="3" s="1"/>
  <c r="P19" i="3" a="1"/>
  <c r="P19" i="3" s="1"/>
  <c r="Q19" i="3" s="1"/>
  <c r="P36" i="3" a="1"/>
  <c r="P36" i="3" s="1"/>
  <c r="Q36" i="3" s="1"/>
  <c r="P16" i="3" a="1"/>
  <c r="P16" i="3" s="1"/>
  <c r="Q16" i="3" s="1"/>
  <c r="P18" i="3" a="1"/>
  <c r="P18" i="3" s="1"/>
  <c r="Q18" i="3" s="1"/>
  <c r="P15" i="3" a="1"/>
  <c r="P15" i="3" s="1"/>
  <c r="Q15" i="3" s="1"/>
  <c r="P8" i="3" a="1"/>
  <c r="P8" i="3" s="1"/>
  <c r="Q8" i="3" s="1"/>
  <c r="P42" i="3" a="1"/>
  <c r="P42" i="3" s="1"/>
  <c r="Q42" i="3" s="1"/>
  <c r="P69" i="4" a="1"/>
  <c r="P69" i="4" s="1"/>
  <c r="Q69" i="4" s="1"/>
  <c r="P68" i="4" a="1"/>
  <c r="P68" i="4" s="1"/>
  <c r="Q68" i="4" s="1"/>
  <c r="P70" i="4" a="1"/>
  <c r="P70" i="4" s="1"/>
  <c r="Q70" i="4" s="1"/>
  <c r="N59" i="4"/>
  <c r="R59" i="4" s="1"/>
  <c r="S59" i="4" s="1"/>
  <c r="T59" i="4" s="1"/>
  <c r="N63" i="4"/>
  <c r="R63" i="4" s="1"/>
  <c r="P3" i="2" a="1"/>
  <c r="P3" i="2" s="1"/>
  <c r="Q3" i="2" s="1"/>
  <c r="P72" i="2" a="1"/>
  <c r="P72" i="2" s="1"/>
  <c r="Q72" i="2" s="1"/>
  <c r="P68" i="2" a="1"/>
  <c r="P68" i="2" s="1"/>
  <c r="Q68" i="2" s="1"/>
  <c r="P69" i="2" a="1"/>
  <c r="P69" i="2" s="1"/>
  <c r="Q69" i="2" s="1"/>
  <c r="P66" i="2" a="1"/>
  <c r="P66" i="2" s="1"/>
  <c r="Q66" i="2" s="1"/>
  <c r="P64" i="2" a="1"/>
  <c r="P64" i="2" s="1"/>
  <c r="Q64" i="2" s="1"/>
  <c r="P70" i="2" a="1"/>
  <c r="P70" i="2" s="1"/>
  <c r="Q70" i="2" s="1"/>
  <c r="P65" i="2" a="1"/>
  <c r="P65" i="2" s="1"/>
  <c r="Q65" i="2" s="1"/>
  <c r="P58" i="2" a="1"/>
  <c r="P58" i="2" s="1"/>
  <c r="Q58" i="2" s="1"/>
  <c r="P7" i="2" a="1"/>
  <c r="P7" i="2" s="1"/>
  <c r="Q7" i="2" s="1"/>
  <c r="P35" i="2" a="1"/>
  <c r="P35" i="2" s="1"/>
  <c r="Q35" i="2" s="1"/>
  <c r="P40" i="2" a="1"/>
  <c r="P40" i="2" s="1"/>
  <c r="Q40" i="2" s="1"/>
  <c r="P18" i="2" a="1"/>
  <c r="P18" i="2" s="1"/>
  <c r="Q18" i="2" s="1"/>
  <c r="P37" i="2" a="1"/>
  <c r="P37" i="2" s="1"/>
  <c r="Q37" i="2" s="1"/>
  <c r="P20" i="2" a="1"/>
  <c r="P20" i="2" s="1"/>
  <c r="Q20" i="2" s="1"/>
  <c r="P4" i="2" a="1"/>
  <c r="P4" i="2" s="1"/>
  <c r="Q4" i="2" s="1"/>
  <c r="P6" i="2" a="1"/>
  <c r="P6" i="2" s="1"/>
  <c r="Q6" i="2" s="1"/>
  <c r="P59" i="2" a="1"/>
  <c r="P59" i="2" s="1"/>
  <c r="Q59" i="2" s="1"/>
  <c r="P54" i="2" a="1"/>
  <c r="P54" i="2" s="1"/>
  <c r="Q54" i="2" s="1"/>
  <c r="P33" i="2" a="1"/>
  <c r="P33" i="2" s="1"/>
  <c r="Q33" i="2" s="1"/>
  <c r="P16" i="2" a="1"/>
  <c r="P16" i="2" s="1"/>
  <c r="Q16" i="2" s="1"/>
  <c r="P49" i="2" a="1"/>
  <c r="P49" i="2" s="1"/>
  <c r="Q49" i="2" s="1"/>
  <c r="P41" i="2" a="1"/>
  <c r="P41" i="2" s="1"/>
  <c r="Q41" i="2" s="1"/>
  <c r="P25" i="2" a="1"/>
  <c r="P25" i="2" s="1"/>
  <c r="Q25" i="2" s="1"/>
  <c r="P38" i="2" a="1"/>
  <c r="P38" i="2" s="1"/>
  <c r="Q38" i="2" s="1"/>
  <c r="P48" i="2" a="1"/>
  <c r="P48" i="2" s="1"/>
  <c r="Q48" i="2" s="1"/>
  <c r="P5" i="2" a="1"/>
  <c r="P5" i="2" s="1"/>
  <c r="Q5" i="2" s="1"/>
  <c r="P15" i="2" a="1"/>
  <c r="P15" i="2" s="1"/>
  <c r="Q15" i="2" s="1"/>
  <c r="P12" i="2" a="1"/>
  <c r="P12" i="2" s="1"/>
  <c r="Q12" i="2" s="1"/>
  <c r="P45" i="2" a="1"/>
  <c r="P45" i="2" s="1"/>
  <c r="Q45" i="2" s="1"/>
  <c r="P11" i="2" a="1"/>
  <c r="P11" i="2" s="1"/>
  <c r="Q11" i="2" s="1"/>
  <c r="P31" i="2" a="1"/>
  <c r="P31" i="2" s="1"/>
  <c r="Q31" i="2" s="1"/>
  <c r="P24" i="2" a="1"/>
  <c r="P24" i="2" s="1"/>
  <c r="Q24" i="2" s="1"/>
  <c r="P39" i="2" a="1"/>
  <c r="P39" i="2" s="1"/>
  <c r="Q39" i="2" s="1"/>
  <c r="P21" i="2" a="1"/>
  <c r="P21" i="2" s="1"/>
  <c r="Q21" i="2" s="1"/>
  <c r="P10" i="2" a="1"/>
  <c r="P10" i="2" s="1"/>
  <c r="Q10" i="2" s="1"/>
  <c r="P34" i="2" a="1"/>
  <c r="P34" i="2" s="1"/>
  <c r="Q34" i="2" s="1"/>
  <c r="P29" i="2" a="1"/>
  <c r="P29" i="2" s="1"/>
  <c r="Q29" i="2" s="1"/>
  <c r="P50" i="2" a="1"/>
  <c r="P50" i="2" s="1"/>
  <c r="Q50" i="2" s="1"/>
  <c r="P44" i="2" a="1"/>
  <c r="P44" i="2" s="1"/>
  <c r="Q44" i="2" s="1"/>
  <c r="P46" i="2" a="1"/>
  <c r="P46" i="2" s="1"/>
  <c r="Q46" i="2" s="1"/>
  <c r="P14" i="2" a="1"/>
  <c r="P14" i="2" s="1"/>
  <c r="Q14" i="2" s="1"/>
  <c r="P30" i="2" a="1"/>
  <c r="P30" i="2" s="1"/>
  <c r="Q30" i="2" s="1"/>
  <c r="P57" i="2" a="1"/>
  <c r="P57" i="2" s="1"/>
  <c r="Q57" i="2" s="1"/>
  <c r="P13" i="2" a="1"/>
  <c r="P13" i="2" s="1"/>
  <c r="Q13" i="2" s="1"/>
  <c r="P56" i="2" a="1"/>
  <c r="P56" i="2" s="1"/>
  <c r="Q56" i="2" s="1"/>
  <c r="P9" i="2" a="1"/>
  <c r="P9" i="2" s="1"/>
  <c r="Q9" i="2" s="1"/>
  <c r="P22" i="2" a="1"/>
  <c r="P22" i="2" s="1"/>
  <c r="Q22" i="2" s="1"/>
  <c r="P53" i="2" a="1"/>
  <c r="P53" i="2" s="1"/>
  <c r="Q53" i="2" s="1"/>
  <c r="P60" i="2" a="1"/>
  <c r="P60" i="2" s="1"/>
  <c r="Q60" i="2" s="1"/>
  <c r="P43" i="2" a="1"/>
  <c r="P43" i="2" s="1"/>
  <c r="Q43" i="2" s="1"/>
  <c r="P52" i="2" a="1"/>
  <c r="P52" i="2" s="1"/>
  <c r="Q52" i="2" s="1"/>
  <c r="P19" i="2" a="1"/>
  <c r="P19" i="2" s="1"/>
  <c r="Q19" i="2" s="1"/>
  <c r="P26" i="2" a="1"/>
  <c r="P26" i="2" s="1"/>
  <c r="Q26" i="2" s="1"/>
  <c r="S63" i="4" l="1"/>
  <c r="T63" i="4" s="1"/>
  <c r="S46" i="4"/>
  <c r="T46" i="4" s="1"/>
  <c r="S53" i="4"/>
  <c r="T53" i="4" s="1"/>
  <c r="S78" i="4"/>
  <c r="T78" i="4" s="1"/>
  <c r="S67" i="4"/>
  <c r="T67" i="4" s="1"/>
  <c r="S71" i="4"/>
  <c r="T71" i="4" s="1"/>
  <c r="S12" i="4"/>
  <c r="T12" i="4" s="1"/>
  <c r="S31" i="4"/>
  <c r="T31" i="4" s="1"/>
  <c r="S7" i="4"/>
  <c r="T7" i="4" s="1"/>
  <c r="S26" i="4"/>
  <c r="T26" i="4" s="1"/>
  <c r="S40" i="4"/>
  <c r="T40" i="4" s="1"/>
  <c r="S21" i="4"/>
  <c r="T21" i="4" s="1"/>
  <c r="S35" i="4"/>
  <c r="T35" i="4" s="1"/>
  <c r="S17" i="4"/>
  <c r="T17" i="4" s="1"/>
  <c r="P11" i="4" a="1"/>
  <c r="P11" i="4" s="1"/>
  <c r="Q11" i="4" s="1"/>
  <c r="P19" i="4" a="1"/>
  <c r="P19" i="4" s="1"/>
  <c r="Q19" i="4" s="1"/>
  <c r="P52" i="4" a="1"/>
  <c r="P52" i="4" s="1"/>
  <c r="Q52" i="4" s="1"/>
  <c r="P24" i="4" a="1"/>
  <c r="P24" i="4" s="1"/>
  <c r="Q24" i="4" s="1"/>
  <c r="P45" i="4" a="1"/>
  <c r="P45" i="4" s="1"/>
  <c r="Q45" i="4" s="1"/>
  <c r="P4" i="4" a="1"/>
  <c r="P4" i="4" s="1"/>
  <c r="Q4" i="4" s="1"/>
  <c r="P75" i="4" a="1"/>
  <c r="P75" i="4" s="1"/>
  <c r="Q75" i="4" s="1"/>
  <c r="P42" i="4" a="1"/>
  <c r="P42" i="4" s="1"/>
  <c r="Q42" i="4" s="1"/>
  <c r="P14" i="4" a="1"/>
  <c r="P14" i="4" s="1"/>
  <c r="Q14" i="4" s="1"/>
  <c r="P49" i="4" a="1"/>
  <c r="P49" i="4" s="1"/>
  <c r="Q49" i="4" s="1"/>
  <c r="P77" i="4" a="1"/>
  <c r="P77" i="4" s="1"/>
  <c r="Q77" i="4" s="1"/>
  <c r="P58" i="4" a="1"/>
  <c r="P58" i="4" s="1"/>
  <c r="Q58" i="4" s="1"/>
  <c r="P27" i="4" a="1"/>
  <c r="P27" i="4" s="1"/>
  <c r="Q27" i="4" s="1"/>
  <c r="P62" i="4" a="1"/>
  <c r="P62" i="4" s="1"/>
  <c r="Q62" i="4" s="1"/>
  <c r="P28" i="4" a="1"/>
  <c r="P28" i="4" s="1"/>
  <c r="Q28" i="4" s="1"/>
  <c r="P37" i="4" a="1"/>
  <c r="P37" i="4" s="1"/>
  <c r="Q37" i="4" s="1"/>
  <c r="P8" i="4" a="1"/>
  <c r="P8" i="4" s="1"/>
  <c r="Q8" i="4" s="1"/>
  <c r="P50" i="4" a="1"/>
  <c r="P50" i="4" s="1"/>
  <c r="Q50" i="4" s="1"/>
  <c r="P15" i="4" a="1"/>
  <c r="P15" i="4" s="1"/>
  <c r="Q15" i="4" s="1"/>
  <c r="P22" i="4" a="1"/>
  <c r="P22" i="4" s="1"/>
  <c r="Q22" i="4" s="1"/>
  <c r="P64" i="4" a="1"/>
  <c r="P64" i="4" s="1"/>
  <c r="Q64" i="4" s="1"/>
  <c r="P60" i="4" a="1"/>
  <c r="P60" i="4" s="1"/>
  <c r="Q60" i="4" s="1"/>
  <c r="P44" i="4" a="1"/>
  <c r="P44" i="4" s="1"/>
  <c r="Q44" i="4" s="1"/>
  <c r="P39" i="4" a="1"/>
  <c r="P39" i="4" s="1"/>
  <c r="Q39" i="4" s="1"/>
  <c r="P56" i="4" a="1"/>
  <c r="P56" i="4" s="1"/>
  <c r="Q56" i="4" s="1"/>
  <c r="P16" i="4" a="1"/>
  <c r="P16" i="4" s="1"/>
  <c r="Q16" i="4" s="1"/>
  <c r="P55" i="4" a="1"/>
  <c r="P55" i="4" s="1"/>
  <c r="Q55" i="4" s="1"/>
  <c r="P47" i="4" a="1"/>
  <c r="P47" i="4" s="1"/>
  <c r="Q47" i="4" s="1"/>
  <c r="P34" i="4" a="1"/>
  <c r="P34" i="4" s="1"/>
  <c r="Q34" i="4" s="1"/>
  <c r="P6" i="4" a="1"/>
  <c r="P6" i="4" s="1"/>
  <c r="Q6" i="4" s="1"/>
  <c r="P74" i="4" a="1"/>
  <c r="P74" i="4" s="1"/>
  <c r="Q74" i="4" s="1"/>
  <c r="P25" i="4" a="1"/>
  <c r="P25" i="4" s="1"/>
  <c r="Q25" i="4" s="1"/>
  <c r="P48" i="4" a="1"/>
  <c r="P48" i="4" s="1"/>
  <c r="Q48" i="4" s="1"/>
  <c r="P61" i="4" a="1"/>
  <c r="P61" i="4" s="1"/>
  <c r="Q61" i="4" s="1"/>
  <c r="P54" i="4" a="1"/>
  <c r="P54" i="4" s="1"/>
  <c r="Q54" i="4" s="1"/>
  <c r="P23" i="4" a="1"/>
  <c r="P23" i="4" s="1"/>
  <c r="Q23" i="4" s="1"/>
  <c r="P29" i="4" a="1"/>
  <c r="P29" i="4" s="1"/>
  <c r="Q29" i="4" s="1"/>
  <c r="P10" i="4" a="1"/>
  <c r="P10" i="4" s="1"/>
  <c r="Q10" i="4" s="1"/>
  <c r="P9" i="4" a="1"/>
  <c r="P9" i="4" s="1"/>
  <c r="Q9" i="4" s="1"/>
  <c r="P66" i="4" a="1"/>
  <c r="P66" i="4" s="1"/>
  <c r="Q66" i="4" s="1"/>
  <c r="P38" i="4" a="1"/>
  <c r="P38" i="4" s="1"/>
  <c r="Q38" i="4" s="1"/>
  <c r="P3" i="4" a="1"/>
  <c r="P3" i="4" s="1"/>
  <c r="Q3" i="4" s="1"/>
  <c r="P33" i="4" a="1"/>
  <c r="P33" i="4" s="1"/>
  <c r="Q33" i="4" s="1"/>
  <c r="P20" i="4" a="1"/>
  <c r="P20" i="4" s="1"/>
  <c r="Q20" i="4" s="1"/>
  <c r="P30" i="4" a="1"/>
  <c r="P30" i="4" s="1"/>
  <c r="Q30" i="4" s="1"/>
  <c r="P32" i="4" a="1"/>
  <c r="P32" i="4" s="1"/>
  <c r="Q32" i="4" s="1"/>
  <c r="P5" i="4" a="1"/>
  <c r="P5" i="4" s="1"/>
  <c r="Q5" i="4" s="1"/>
  <c r="P65" i="4" a="1"/>
  <c r="P65" i="4" s="1"/>
  <c r="Q65" i="4" s="1"/>
  <c r="P36" i="4" a="1"/>
  <c r="P36" i="4" s="1"/>
  <c r="Q36" i="4" s="1"/>
  <c r="P76" i="4" a="1"/>
  <c r="P76" i="4" s="1"/>
  <c r="Q76" i="4" s="1"/>
  <c r="P41" i="4" a="1"/>
  <c r="P41" i="4" s="1"/>
  <c r="Q41" i="4" s="1"/>
  <c r="P13" i="4" a="1"/>
  <c r="P13" i="4" s="1"/>
  <c r="Q13" i="4" s="1"/>
  <c r="P18" i="4" a="1"/>
  <c r="P18" i="4" s="1"/>
  <c r="Q18" i="4" s="1"/>
  <c r="P43" i="4" a="1"/>
  <c r="P43" i="4" s="1"/>
  <c r="Q43" i="4" s="1"/>
  <c r="P73" i="4" a="1"/>
  <c r="P73" i="4" s="1"/>
  <c r="Q73" i="4" s="1"/>
  <c r="P57" i="4" a="1"/>
  <c r="P57" i="4" s="1"/>
  <c r="Q57" i="4" s="1"/>
  <c r="H52" i="4" a="1"/>
  <c r="H52" i="4" s="1"/>
  <c r="I52" i="4" s="1"/>
  <c r="H29" i="4" a="1"/>
  <c r="H29" i="4" s="1"/>
  <c r="I29" i="4" s="1"/>
  <c r="H47" i="4" a="1"/>
  <c r="H47" i="4" s="1"/>
  <c r="I47" i="4" s="1"/>
  <c r="H8" i="4" a="1"/>
  <c r="H8" i="4" s="1"/>
  <c r="I8" i="4" s="1"/>
  <c r="H42" i="4" a="1"/>
  <c r="H42" i="4" s="1"/>
  <c r="I42" i="4" s="1"/>
  <c r="H20" i="4" a="1"/>
  <c r="H20" i="4" s="1"/>
  <c r="I20" i="4" s="1"/>
  <c r="H24" i="4" a="1"/>
  <c r="H24" i="4" s="1"/>
  <c r="I24" i="4" s="1"/>
  <c r="H15" i="4" a="1"/>
  <c r="H15" i="4" s="1"/>
  <c r="I15" i="4" s="1"/>
  <c r="H36" i="4" a="1"/>
  <c r="H36" i="4" s="1"/>
  <c r="I36" i="4" s="1"/>
  <c r="H75" i="4" a="1"/>
  <c r="H75" i="4" s="1"/>
  <c r="I75" i="4" s="1"/>
  <c r="H55" i="4" a="1"/>
  <c r="H55" i="4" s="1"/>
  <c r="I55" i="4" s="1"/>
  <c r="H30" i="4" a="1"/>
  <c r="H30" i="4" s="1"/>
  <c r="I30" i="4" s="1"/>
  <c r="H66" i="4" a="1"/>
  <c r="H66" i="4" s="1"/>
  <c r="I66" i="4" s="1"/>
  <c r="H44" i="4" a="1"/>
  <c r="H44" i="4" s="1"/>
  <c r="I44" i="4" s="1"/>
  <c r="H39" i="4" a="1"/>
  <c r="H39" i="4" s="1"/>
  <c r="I39" i="4" s="1"/>
  <c r="H64" i="4" a="1"/>
  <c r="H64" i="4" s="1"/>
  <c r="I64" i="4" s="1"/>
  <c r="H76" i="4" a="1"/>
  <c r="H76" i="4" s="1"/>
  <c r="I76" i="4" s="1"/>
  <c r="H54" i="4" a="1"/>
  <c r="H54" i="4" s="1"/>
  <c r="I54" i="4" s="1"/>
  <c r="H23" i="4" a="1"/>
  <c r="H23" i="4" s="1"/>
  <c r="I23" i="4" s="1"/>
  <c r="H41" i="4" a="1"/>
  <c r="H41" i="4" s="1"/>
  <c r="I41" i="4" s="1"/>
  <c r="H32" i="4" a="1"/>
  <c r="H32" i="4" s="1"/>
  <c r="I32" i="4" s="1"/>
  <c r="H38" i="4" a="1"/>
  <c r="H38" i="4" s="1"/>
  <c r="I38" i="4" s="1"/>
  <c r="H57" i="4" a="1"/>
  <c r="H57" i="4" s="1"/>
  <c r="I57" i="4" s="1"/>
  <c r="H58" i="4" a="1"/>
  <c r="H58" i="4" s="1"/>
  <c r="I58" i="4" s="1"/>
  <c r="H74" i="4" a="1"/>
  <c r="H74" i="4" s="1"/>
  <c r="I74" i="4" s="1"/>
  <c r="H49" i="4" a="1"/>
  <c r="H49" i="4" s="1"/>
  <c r="I49" i="4" s="1"/>
  <c r="H14" i="4" a="1"/>
  <c r="H14" i="4" s="1"/>
  <c r="I14" i="4" s="1"/>
  <c r="H65" i="4" a="1"/>
  <c r="H65" i="4" s="1"/>
  <c r="I65" i="4" s="1"/>
  <c r="H48" i="4" a="1"/>
  <c r="H48" i="4" s="1"/>
  <c r="I48" i="4" s="1"/>
  <c r="H61" i="4" a="1"/>
  <c r="H61" i="4" s="1"/>
  <c r="I61" i="4" s="1"/>
  <c r="H18" i="4" a="1"/>
  <c r="H18" i="4" s="1"/>
  <c r="I18" i="4" s="1"/>
  <c r="H34" i="4" a="1"/>
  <c r="H34" i="4" s="1"/>
  <c r="I34" i="4" s="1"/>
  <c r="H73" i="4" a="1"/>
  <c r="H73" i="4" s="1"/>
  <c r="I73" i="4" s="1"/>
  <c r="H16" i="4" a="1"/>
  <c r="H16" i="4" s="1"/>
  <c r="I16" i="4" s="1"/>
  <c r="H62" i="4" a="1"/>
  <c r="H62" i="4" s="1"/>
  <c r="I62" i="4" s="1"/>
  <c r="H3" i="4" a="1"/>
  <c r="H3" i="4" s="1"/>
  <c r="I3" i="4" s="1"/>
  <c r="H5" i="4" a="1"/>
  <c r="H5" i="4" s="1"/>
  <c r="I5" i="4" s="1"/>
  <c r="H45" i="4" a="1"/>
  <c r="H45" i="4" s="1"/>
  <c r="I45" i="4" s="1"/>
  <c r="H50" i="4" a="1"/>
  <c r="H50" i="4" s="1"/>
  <c r="I50" i="4" s="1"/>
  <c r="H4" i="4" a="1"/>
  <c r="H4" i="4" s="1"/>
  <c r="I4" i="4" s="1"/>
  <c r="H19" i="4" a="1"/>
  <c r="H19" i="4" s="1"/>
  <c r="I19" i="4" s="1"/>
  <c r="H33" i="4" a="1"/>
  <c r="H33" i="4" s="1"/>
  <c r="I33" i="4" s="1"/>
  <c r="H60" i="4" a="1"/>
  <c r="H60" i="4" s="1"/>
  <c r="I60" i="4" s="1"/>
  <c r="H25" i="4" a="1"/>
  <c r="H25" i="4" s="1"/>
  <c r="I25" i="4" s="1"/>
  <c r="H9" i="4" a="1"/>
  <c r="H9" i="4" s="1"/>
  <c r="I9" i="4" s="1"/>
  <c r="H28" i="4" a="1"/>
  <c r="H28" i="4" s="1"/>
  <c r="I28" i="4" s="1"/>
  <c r="H37" i="4" a="1"/>
  <c r="H37" i="4" s="1"/>
  <c r="I37" i="4" s="1"/>
  <c r="H43" i="4" a="1"/>
  <c r="H43" i="4" s="1"/>
  <c r="I43" i="4" s="1"/>
  <c r="H56" i="4" a="1"/>
  <c r="H56" i="4" s="1"/>
  <c r="I56" i="4" s="1"/>
  <c r="H77" i="4" a="1"/>
  <c r="H77" i="4" s="1"/>
  <c r="I77" i="4" s="1"/>
  <c r="H10" i="4" a="1"/>
  <c r="H10" i="4" s="1"/>
  <c r="I10" i="4" s="1"/>
  <c r="H6" i="4" a="1"/>
  <c r="H6" i="4" s="1"/>
  <c r="I6" i="4" s="1"/>
  <c r="H13" i="4" a="1"/>
  <c r="H13" i="4" s="1"/>
  <c r="I13" i="4" s="1"/>
  <c r="H22" i="4" a="1"/>
  <c r="H22" i="4" s="1"/>
  <c r="I22" i="4" s="1"/>
  <c r="H27" i="4" a="1"/>
  <c r="H27" i="4" s="1"/>
  <c r="I27" i="4" s="1"/>
  <c r="H11" i="4" a="1"/>
  <c r="H11" i="4" s="1"/>
  <c r="I11" i="4" s="1"/>
  <c r="L54" i="4" a="1"/>
  <c r="L54" i="4" s="1"/>
  <c r="M54" i="4" s="1"/>
  <c r="L9" i="4" a="1"/>
  <c r="L9" i="4" s="1"/>
  <c r="M9" i="4" s="1"/>
  <c r="L23" i="4" a="1"/>
  <c r="L23" i="4" s="1"/>
  <c r="M23" i="4" s="1"/>
  <c r="L34" i="4" a="1"/>
  <c r="L34" i="4" s="1"/>
  <c r="M34" i="4" s="1"/>
  <c r="L60" i="4" a="1"/>
  <c r="L60" i="4" s="1"/>
  <c r="M60" i="4" s="1"/>
  <c r="L64" i="4" a="1"/>
  <c r="L64" i="4" s="1"/>
  <c r="M64" i="4" s="1"/>
  <c r="L74" i="4" a="1"/>
  <c r="L74" i="4" s="1"/>
  <c r="M74" i="4" s="1"/>
  <c r="L58" i="4" a="1"/>
  <c r="L58" i="4" s="1"/>
  <c r="M58" i="4" s="1"/>
  <c r="L14" i="4" a="1"/>
  <c r="L14" i="4" s="1"/>
  <c r="M14" i="4" s="1"/>
  <c r="L28" i="4" a="1"/>
  <c r="L28" i="4" s="1"/>
  <c r="M28" i="4" s="1"/>
  <c r="L27" i="4" a="1"/>
  <c r="L27" i="4" s="1"/>
  <c r="M27" i="4" s="1"/>
  <c r="L22" i="4" a="1"/>
  <c r="L22" i="4" s="1"/>
  <c r="M22" i="4" s="1"/>
  <c r="L45" i="4" a="1"/>
  <c r="L45" i="4" s="1"/>
  <c r="M45" i="4" s="1"/>
  <c r="L8" i="4" a="1"/>
  <c r="L8" i="4" s="1"/>
  <c r="M8" i="4" s="1"/>
  <c r="L55" i="4" a="1"/>
  <c r="L55" i="4" s="1"/>
  <c r="M55" i="4" s="1"/>
  <c r="L47" i="4" a="1"/>
  <c r="L47" i="4" s="1"/>
  <c r="M47" i="4" s="1"/>
  <c r="L32" i="4" a="1"/>
  <c r="L32" i="4" s="1"/>
  <c r="M32" i="4" s="1"/>
  <c r="L65" i="4" a="1"/>
  <c r="L65" i="4" s="1"/>
  <c r="M65" i="4" s="1"/>
  <c r="L38" i="4" a="1"/>
  <c r="L38" i="4" s="1"/>
  <c r="M38" i="4" s="1"/>
  <c r="L6" i="4" a="1"/>
  <c r="L6" i="4" s="1"/>
  <c r="M6" i="4" s="1"/>
  <c r="L43" i="4" a="1"/>
  <c r="L43" i="4" s="1"/>
  <c r="M43" i="4" s="1"/>
  <c r="L15" i="4" a="1"/>
  <c r="L15" i="4" s="1"/>
  <c r="M15" i="4" s="1"/>
  <c r="L39" i="4" a="1"/>
  <c r="L39" i="4" s="1"/>
  <c r="M39" i="4" s="1"/>
  <c r="L48" i="4" a="1"/>
  <c r="L48" i="4" s="1"/>
  <c r="M48" i="4" s="1"/>
  <c r="L3" i="4" a="1"/>
  <c r="L3" i="4" s="1"/>
  <c r="M3" i="4" s="1"/>
  <c r="L13" i="4" a="1"/>
  <c r="L13" i="4" s="1"/>
  <c r="M13" i="4" s="1"/>
  <c r="L37" i="4" a="1"/>
  <c r="L37" i="4" s="1"/>
  <c r="M37" i="4" s="1"/>
  <c r="L25" i="4" a="1"/>
  <c r="L25" i="4" s="1"/>
  <c r="M25" i="4" s="1"/>
  <c r="L4" i="4" a="1"/>
  <c r="L4" i="4" s="1"/>
  <c r="M4" i="4" s="1"/>
  <c r="L56" i="4" a="1"/>
  <c r="L56" i="4" s="1"/>
  <c r="M56" i="4" s="1"/>
  <c r="L16" i="4" a="1"/>
  <c r="L16" i="4" s="1"/>
  <c r="M16" i="4" s="1"/>
  <c r="L50" i="4" a="1"/>
  <c r="L50" i="4" s="1"/>
  <c r="M50" i="4" s="1"/>
  <c r="L20" i="4" a="1"/>
  <c r="L20" i="4" s="1"/>
  <c r="M20" i="4" s="1"/>
  <c r="L57" i="4" a="1"/>
  <c r="L57" i="4" s="1"/>
  <c r="M57" i="4" s="1"/>
  <c r="L76" i="4" a="1"/>
  <c r="L76" i="4" s="1"/>
  <c r="M76" i="4" s="1"/>
  <c r="L73" i="4" a="1"/>
  <c r="L73" i="4" s="1"/>
  <c r="M73" i="4" s="1"/>
  <c r="L44" i="4" a="1"/>
  <c r="L44" i="4" s="1"/>
  <c r="M44" i="4" s="1"/>
  <c r="L18" i="4" a="1"/>
  <c r="L18" i="4" s="1"/>
  <c r="M18" i="4" s="1"/>
  <c r="L49" i="4" a="1"/>
  <c r="L49" i="4" s="1"/>
  <c r="M49" i="4" s="1"/>
  <c r="L11" i="4" a="1"/>
  <c r="L11" i="4" s="1"/>
  <c r="M11" i="4" s="1"/>
  <c r="L24" i="4" a="1"/>
  <c r="L24" i="4" s="1"/>
  <c r="M24" i="4" s="1"/>
  <c r="L10" i="4" a="1"/>
  <c r="L10" i="4" s="1"/>
  <c r="M10" i="4" s="1"/>
  <c r="L61" i="4" a="1"/>
  <c r="L61" i="4" s="1"/>
  <c r="M61" i="4" s="1"/>
  <c r="L5" i="4" a="1"/>
  <c r="L5" i="4" s="1"/>
  <c r="M5" i="4" s="1"/>
  <c r="L77" i="4" a="1"/>
  <c r="L77" i="4" s="1"/>
  <c r="M77" i="4" s="1"/>
  <c r="L41" i="4" a="1"/>
  <c r="L41" i="4" s="1"/>
  <c r="M41" i="4" s="1"/>
  <c r="L75" i="4" a="1"/>
  <c r="L75" i="4" s="1"/>
  <c r="M75" i="4" s="1"/>
  <c r="L42" i="4" a="1"/>
  <c r="L42" i="4" s="1"/>
  <c r="M42" i="4" s="1"/>
  <c r="L30" i="4" a="1"/>
  <c r="L30" i="4" s="1"/>
  <c r="M30" i="4" s="1"/>
  <c r="L36" i="4" a="1"/>
  <c r="L36" i="4" s="1"/>
  <c r="M36" i="4" s="1"/>
  <c r="L29" i="4" a="1"/>
  <c r="L29" i="4" s="1"/>
  <c r="M29" i="4" s="1"/>
  <c r="L19" i="4" a="1"/>
  <c r="L19" i="4" s="1"/>
  <c r="M19" i="4" s="1"/>
  <c r="L33" i="4" a="1"/>
  <c r="L33" i="4" s="1"/>
  <c r="M33" i="4" s="1"/>
  <c r="L62" i="4" a="1"/>
  <c r="L62" i="4" s="1"/>
  <c r="M62" i="4" s="1"/>
  <c r="L52" i="4" a="1"/>
  <c r="L52" i="4" s="1"/>
  <c r="M52" i="4" s="1"/>
  <c r="L66" i="4" a="1"/>
  <c r="L66" i="4" s="1"/>
  <c r="M6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<sst xmlns="http://schemas.openxmlformats.org/spreadsheetml/2006/main" count="973" uniqueCount="256">
  <si>
    <t>Name</t>
  </si>
  <si>
    <t>Club</t>
  </si>
  <si>
    <t>Floor</t>
  </si>
  <si>
    <t>Vault</t>
  </si>
  <si>
    <t>Team</t>
  </si>
  <si>
    <t>A</t>
  </si>
  <si>
    <t>B</t>
  </si>
  <si>
    <t>C</t>
  </si>
  <si>
    <t xml:space="preserve">Kirkcaldy </t>
  </si>
  <si>
    <t>Pegasus</t>
  </si>
  <si>
    <t>Spartans</t>
  </si>
  <si>
    <t>Kirkcaldy</t>
  </si>
  <si>
    <t>No</t>
  </si>
  <si>
    <t>Combined Score</t>
  </si>
  <si>
    <t>Overall Position</t>
  </si>
  <si>
    <t>Team Position</t>
  </si>
  <si>
    <t>Fife</t>
  </si>
  <si>
    <t>Under 12 Boys</t>
  </si>
  <si>
    <t>Under 10 Boys</t>
  </si>
  <si>
    <t>Team Total</t>
  </si>
  <si>
    <t>Harri McGregor</t>
  </si>
  <si>
    <t>Enigma</t>
  </si>
  <si>
    <t>Amelia Clark</t>
  </si>
  <si>
    <t>Phoenix Forfar</t>
  </si>
  <si>
    <t>Macy Auras</t>
  </si>
  <si>
    <t>Abbi Deighan</t>
  </si>
  <si>
    <t>Max Murdoch</t>
  </si>
  <si>
    <t xml:space="preserve">Phoenix Forfar </t>
  </si>
  <si>
    <t>Alex Sullivan</t>
  </si>
  <si>
    <t>Hidden - used for ranking apparatus</t>
  </si>
  <si>
    <t>Hidden - used for identifying top 10</t>
  </si>
  <si>
    <t>Hidden - used for ranking combined scores</t>
  </si>
  <si>
    <t>Hidden - used for identifying top 10 combined scores</t>
  </si>
  <si>
    <t>Hidden for Team Position</t>
  </si>
  <si>
    <t>Floor Position</t>
  </si>
  <si>
    <t>Vault Position</t>
  </si>
  <si>
    <t>Violet Easton</t>
  </si>
  <si>
    <t xml:space="preserve">Kestrel </t>
  </si>
  <si>
    <t>Isaac Rodger</t>
  </si>
  <si>
    <t>Adam Reekie</t>
  </si>
  <si>
    <t xml:space="preserve">Tryst </t>
  </si>
  <si>
    <t>Eve McLeod</t>
  </si>
  <si>
    <t>Frankie Watters</t>
  </si>
  <si>
    <t>Daisy Hynie-Klemen</t>
  </si>
  <si>
    <t>Sanna Levison</t>
  </si>
  <si>
    <t>Maggie Strachan</t>
  </si>
  <si>
    <t>Elspeth Foster</t>
  </si>
  <si>
    <t>Jesse Cooper</t>
  </si>
  <si>
    <t>Poppy Murtagh</t>
  </si>
  <si>
    <t>Isla Law</t>
  </si>
  <si>
    <t>Maisie Stoddart</t>
  </si>
  <si>
    <t xml:space="preserve">Alexandra Horsburgh </t>
  </si>
  <si>
    <t xml:space="preserve">Mila Mitchell </t>
  </si>
  <si>
    <t>Freya Owers</t>
  </si>
  <si>
    <t>Eva Abbott</t>
  </si>
  <si>
    <t>Kiva Brown</t>
  </si>
  <si>
    <t>Lucy Mochan</t>
  </si>
  <si>
    <t>Essie Khosrowpour</t>
  </si>
  <si>
    <t xml:space="preserve">Enigma </t>
  </si>
  <si>
    <t>Ferne McLaughlin</t>
  </si>
  <si>
    <t xml:space="preserve">Fife </t>
  </si>
  <si>
    <t>Violet Auld</t>
  </si>
  <si>
    <t>Lauren O'Keefe</t>
  </si>
  <si>
    <t>Maisie Walker</t>
  </si>
  <si>
    <t>Ava Minns</t>
  </si>
  <si>
    <t>Ramona Torley</t>
  </si>
  <si>
    <t>Sofia Auld</t>
  </si>
  <si>
    <t xml:space="preserve">Zara Neill </t>
  </si>
  <si>
    <t>Aria Hepburn</t>
  </si>
  <si>
    <t>Darcie Fullerton</t>
  </si>
  <si>
    <t>Joy Duffy</t>
  </si>
  <si>
    <t>Rowan Marr</t>
  </si>
  <si>
    <t>Jessica Fitz</t>
  </si>
  <si>
    <t>Holly Lindsay</t>
  </si>
  <si>
    <t>Freddie Tite</t>
  </si>
  <si>
    <t>Harris Birkby</t>
  </si>
  <si>
    <t>Rebecca Goodsir</t>
  </si>
  <si>
    <t>Emma Cook</t>
  </si>
  <si>
    <t>Under 8 Boys</t>
  </si>
  <si>
    <t>Annaleigh Wilson</t>
  </si>
  <si>
    <t>Sofia Stuart</t>
  </si>
  <si>
    <t>Patience Duffy</t>
  </si>
  <si>
    <t>Zoey Makamure</t>
  </si>
  <si>
    <t>T</t>
  </si>
  <si>
    <t>Tilly Johnston</t>
  </si>
  <si>
    <t>Robyn Howard</t>
  </si>
  <si>
    <t>Summer Stewart</t>
  </si>
  <si>
    <t>Indie Thomson</t>
  </si>
  <si>
    <t xml:space="preserve">Francesca Casonato </t>
  </si>
  <si>
    <t xml:space="preserve">Legacy </t>
  </si>
  <si>
    <t>I</t>
  </si>
  <si>
    <t>Mia Jenkinson</t>
  </si>
  <si>
    <t>Aria Donaldson</t>
  </si>
  <si>
    <t>Francine Young</t>
  </si>
  <si>
    <t>llona Terletska</t>
  </si>
  <si>
    <t xml:space="preserve">Lyla Campbell </t>
  </si>
  <si>
    <t>Ada Jones</t>
  </si>
  <si>
    <t xml:space="preserve">Amelia Young </t>
  </si>
  <si>
    <t>Myla Baxter</t>
  </si>
  <si>
    <t>Neave Wallace</t>
  </si>
  <si>
    <t xml:space="preserve">Mia Stoddart </t>
  </si>
  <si>
    <t xml:space="preserve">Izzy Stuart </t>
  </si>
  <si>
    <t xml:space="preserve">Hallie Fullerton </t>
  </si>
  <si>
    <t>Kyla Ross</t>
  </si>
  <si>
    <t xml:space="preserve">Caitlin Madill </t>
  </si>
  <si>
    <t xml:space="preserve">Holly Smith </t>
  </si>
  <si>
    <t xml:space="preserve">Chloe Strachan </t>
  </si>
  <si>
    <t>Milana Hay</t>
  </si>
  <si>
    <t>Penny Florence</t>
  </si>
  <si>
    <t>Joni Gillies</t>
  </si>
  <si>
    <t>Ruby Glasse-Davies</t>
  </si>
  <si>
    <t>Eloise Black</t>
  </si>
  <si>
    <t>India Daly</t>
  </si>
  <si>
    <t>Seren Ovenstone</t>
  </si>
  <si>
    <t>Annabelle Smith</t>
  </si>
  <si>
    <t>Neave Macphee</t>
  </si>
  <si>
    <t>Penelope Shearer</t>
  </si>
  <si>
    <t xml:space="preserve">Garioch </t>
  </si>
  <si>
    <t>Rachel Russell</t>
  </si>
  <si>
    <t>Kourtney O'Brien</t>
  </si>
  <si>
    <t>Rosie Hamilton</t>
  </si>
  <si>
    <t>Aria Chatzistorkoti</t>
  </si>
  <si>
    <t>Alice Duncan</t>
  </si>
  <si>
    <t>Emily Milne</t>
  </si>
  <si>
    <t>Rhona Paterson</t>
  </si>
  <si>
    <t>Nova Macklin</t>
  </si>
  <si>
    <t>Halle Leighfield</t>
  </si>
  <si>
    <t xml:space="preserve">Moffat </t>
  </si>
  <si>
    <t>Lily Barker</t>
  </si>
  <si>
    <t>Ella Hunter</t>
  </si>
  <si>
    <t>Lacey Findlay</t>
  </si>
  <si>
    <t xml:space="preserve">Perth </t>
  </si>
  <si>
    <t>Duna Crighton</t>
  </si>
  <si>
    <t>Lucy Clark-Henderson</t>
  </si>
  <si>
    <t>Emily Scobie</t>
  </si>
  <si>
    <t>Kalei Tamani</t>
  </si>
  <si>
    <t>Bella Wire</t>
  </si>
  <si>
    <t>Isla Glasse-Davies</t>
  </si>
  <si>
    <t>Eilidh Willson</t>
  </si>
  <si>
    <t xml:space="preserve">Amelia Bradshaw </t>
  </si>
  <si>
    <t>Emily Bostock</t>
  </si>
  <si>
    <t>Lily Morrison</t>
  </si>
  <si>
    <t>Karis Quinn</t>
  </si>
  <si>
    <t>Amy Dickson</t>
  </si>
  <si>
    <t>Amy Allman</t>
  </si>
  <si>
    <t>Sofia Townsend</t>
  </si>
  <si>
    <t>Madeleine Johnstone</t>
  </si>
  <si>
    <t>Beth Shinton-More</t>
  </si>
  <si>
    <t>Phoebe Allen</t>
  </si>
  <si>
    <t>Alexis Bayne</t>
  </si>
  <si>
    <t>Minnie Streeter</t>
  </si>
  <si>
    <t>Mabel Gorman</t>
  </si>
  <si>
    <t>Eilidh Fordyce</t>
  </si>
  <si>
    <t>Aria Collins</t>
  </si>
  <si>
    <t>Ailbhe Scullion</t>
  </si>
  <si>
    <t>Rahmah Basser</t>
  </si>
  <si>
    <t>Maya McLellan</t>
  </si>
  <si>
    <t xml:space="preserve">Charlotte Tall </t>
  </si>
  <si>
    <t xml:space="preserve">Ruby Watt </t>
  </si>
  <si>
    <t xml:space="preserve">Caisie Moore </t>
  </si>
  <si>
    <t>Skye Querns</t>
  </si>
  <si>
    <t xml:space="preserve">Hannah Mitchell </t>
  </si>
  <si>
    <t xml:space="preserve">Ivy Simm </t>
  </si>
  <si>
    <t xml:space="preserve">Riley Walker </t>
  </si>
  <si>
    <t xml:space="preserve">Ivy Stewart </t>
  </si>
  <si>
    <t>Anna Slimak</t>
  </si>
  <si>
    <t>Harper Querns</t>
  </si>
  <si>
    <t xml:space="preserve">Ruby Nelson </t>
  </si>
  <si>
    <t>WD</t>
  </si>
  <si>
    <t>April McNaughton</t>
  </si>
  <si>
    <t>Alba Bailey</t>
  </si>
  <si>
    <t>Catherine Thomas</t>
  </si>
  <si>
    <t xml:space="preserve">Amalea Cortese </t>
  </si>
  <si>
    <t xml:space="preserve">Holly Macdonald </t>
  </si>
  <si>
    <t>Alexis-Rayne McIntosh</t>
  </si>
  <si>
    <t xml:space="preserve">Brooke Napier </t>
  </si>
  <si>
    <t xml:space="preserve">Abbie Ingram </t>
  </si>
  <si>
    <t xml:space="preserve">Freya Davies </t>
  </si>
  <si>
    <t>Quinn Collins</t>
  </si>
  <si>
    <t>Skye Currie</t>
  </si>
  <si>
    <t>Nora Keenan</t>
  </si>
  <si>
    <t>Jessica Sloan</t>
  </si>
  <si>
    <t>Malia Fisher</t>
  </si>
  <si>
    <t xml:space="preserve">Kristina Lukestik </t>
  </si>
  <si>
    <t xml:space="preserve">Layla Kelman </t>
  </si>
  <si>
    <t>Lucy Mills</t>
  </si>
  <si>
    <t xml:space="preserve">Maddison Wilson </t>
  </si>
  <si>
    <t>Erin Walton</t>
  </si>
  <si>
    <t>Warona Thapelo</t>
  </si>
  <si>
    <t xml:space="preserve">Remy McGowan </t>
  </si>
  <si>
    <t>Demi Tulloch</t>
  </si>
  <si>
    <t>Paige Lawrinson</t>
  </si>
  <si>
    <t>Garioch</t>
  </si>
  <si>
    <t>Lucy Rose Kippen</t>
  </si>
  <si>
    <t>Jessica Gardiner</t>
  </si>
  <si>
    <t>Scarlett Laing</t>
  </si>
  <si>
    <t>Chloe Gillon</t>
  </si>
  <si>
    <t>Alexandra Polanska</t>
  </si>
  <si>
    <t>Ella Cameron</t>
  </si>
  <si>
    <t>Izzy Macdonald</t>
  </si>
  <si>
    <t xml:space="preserve">Grace Ogilvie </t>
  </si>
  <si>
    <t>Tessa Tootell</t>
  </si>
  <si>
    <t>Leah Martin</t>
  </si>
  <si>
    <t xml:space="preserve">Pegasus </t>
  </si>
  <si>
    <t>Ada Reid</t>
  </si>
  <si>
    <t xml:space="preserve">Chloe Findlay </t>
  </si>
  <si>
    <t>Mirren Calder</t>
  </si>
  <si>
    <t>Zofia Mordal</t>
  </si>
  <si>
    <t>Freya Smith</t>
  </si>
  <si>
    <t>Isla Hardie</t>
  </si>
  <si>
    <t>Mila Carlyle</t>
  </si>
  <si>
    <t>Frieda Pattison</t>
  </si>
  <si>
    <t>Moffat</t>
  </si>
  <si>
    <t>Esme Herriot</t>
  </si>
  <si>
    <t>Ariya Pahuja Vig</t>
  </si>
  <si>
    <t>Charlie Bloice</t>
  </si>
  <si>
    <t>Nathaniel Thomas</t>
  </si>
  <si>
    <t>Michael Janecki</t>
  </si>
  <si>
    <t>Joseph Houston</t>
  </si>
  <si>
    <t>Elliott Panton</t>
  </si>
  <si>
    <t xml:space="preserve">Angus Robertson </t>
  </si>
  <si>
    <t xml:space="preserve">I </t>
  </si>
  <si>
    <t xml:space="preserve">Carter Swire </t>
  </si>
  <si>
    <t>Ivor Mhuru</t>
  </si>
  <si>
    <t>Jacob Houston</t>
  </si>
  <si>
    <t>David Janecki</t>
  </si>
  <si>
    <t>Harry Bloice</t>
  </si>
  <si>
    <t>Fraser Cameron</t>
  </si>
  <si>
    <t xml:space="preserve">Blaine Watt </t>
  </si>
  <si>
    <t>Stuart Kelly</t>
  </si>
  <si>
    <t xml:space="preserve">Alexander Phillip </t>
  </si>
  <si>
    <t xml:space="preserve">Mason Findlay </t>
  </si>
  <si>
    <t>Innes Anderson</t>
  </si>
  <si>
    <t>Charlie Souness</t>
  </si>
  <si>
    <t>Perth</t>
  </si>
  <si>
    <t>Over 12 Boys</t>
  </si>
  <si>
    <t>Meric Karakoc</t>
  </si>
  <si>
    <t>Georgia Gray</t>
  </si>
  <si>
    <t>Lily Rose Duffy</t>
  </si>
  <si>
    <t>Caroline Bakam</t>
  </si>
  <si>
    <t>Leah Innes</t>
  </si>
  <si>
    <t>Ailsa Cameron</t>
  </si>
  <si>
    <t>Evie White</t>
  </si>
  <si>
    <t>Caity McKay</t>
  </si>
  <si>
    <t xml:space="preserve">Summer Baird </t>
  </si>
  <si>
    <t>Rosie Daly</t>
  </si>
  <si>
    <t xml:space="preserve">Holly Meeks </t>
  </si>
  <si>
    <t xml:space="preserve">Georgia Gray </t>
  </si>
  <si>
    <t>Legacy</t>
  </si>
  <si>
    <t xml:space="preserve">Erin Galbraith </t>
  </si>
  <si>
    <t>Jessica Lumsden</t>
  </si>
  <si>
    <t>Yasmin McQuarrie</t>
  </si>
  <si>
    <t>Poppy Allen</t>
  </si>
  <si>
    <t>Ellen Lauder</t>
  </si>
  <si>
    <t>Nova Fisher</t>
  </si>
  <si>
    <t>Emma Kennedy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</si>
</sst>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/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7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wrapText="1"/>
      <protection hidden="1"/>
    </xf>
    <xf numFmtId="0" fontId="2" fillId="0" borderId="1" xfId="0" applyFont="1" applyBorder="1" applyAlignment="1" applyProtection="1">
      <alignment horizontal="center"/>
      <protection hidden="1"/>
    </xf>
    <xf numFmtId="164" fontId="1" fillId="0" borderId="1" xfId="0" applyNumberFormat="1" applyFont="1" applyBorder="1" applyAlignment="1" applyProtection="1">
      <alignment horizontal="center" wrapText="1"/>
      <protection hidden="1"/>
    </xf>
    <xf numFmtId="0" fontId="8" fillId="3" borderId="1" xfId="0" applyFont="1" applyFill="1" applyBorder="1" applyAlignment="1" applyProtection="1">
      <alignment horizontal="center" wrapText="1"/>
      <protection hidden="1"/>
    </xf>
    <xf numFmtId="0" fontId="1" fillId="0" borderId="1" xfId="0" applyFont="1" applyBorder="1" applyAlignment="1" applyProtection="1">
      <alignment horizont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164" fontId="1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wrapText="1"/>
      <protection hidden="1"/>
    </xf>
    <xf numFmtId="0" fontId="9" fillId="3" borderId="1" xfId="0" applyFont="1" applyFill="1" applyBorder="1" applyAlignment="1" applyProtection="1">
      <alignment horizontal="center" wrapText="1"/>
      <protection hidden="1"/>
    </xf>
    <xf numFmtId="0" fontId="7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64" fontId="1" fillId="0" borderId="3" xfId="0" applyNumberFormat="1" applyFont="1" applyBorder="1" applyAlignment="1" applyProtection="1">
      <alignment horizontal="center" vertical="center" wrapText="1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164" fontId="1" fillId="0" borderId="1" xfId="0" applyNumberFormat="1" applyFont="1" applyBorder="1" applyAlignment="1" applyProtection="1">
      <alignment horizontal="center" vertical="center" wrapText="1"/>
      <protection hidden="1"/>
    </xf>
    <xf numFmtId="164" fontId="1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4" fontId="3" fillId="0" borderId="0" xfId="0" applyNumberFormat="1" applyFont="1" applyAlignment="1" applyProtection="1">
      <alignment horizontal="center"/>
      <protection locked="0"/>
    </xf>
    <xf numFmtId="164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164" fontId="2" fillId="0" borderId="0" xfId="0" applyNumberFormat="1" applyFont="1" applyAlignment="1" applyProtection="1">
      <alignment horizontal="center"/>
      <protection locked="0" hidden="1"/>
    </xf>
    <xf numFmtId="0" fontId="0" fillId="0" borderId="0" xfId="0" applyProtection="1">
      <protection hidden="1"/>
    </xf>
    <xf numFmtId="0" fontId="7" fillId="0" borderId="0" xfId="0" applyFont="1" applyProtection="1">
      <protection hidden="1"/>
    </xf>
    <xf numFmtId="0" fontId="3" fillId="2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164" fontId="3" fillId="0" borderId="1" xfId="0" applyNumberFormat="1" applyFont="1" applyBorder="1" applyAlignment="1" applyProtection="1">
      <alignment horizontal="center"/>
      <protection hidden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 applyProtection="1">
      <alignment horizontal="center"/>
      <protection hidden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64" fontId="1" fillId="0" borderId="0" xfId="0" applyNumberFormat="1" applyFont="1" applyAlignment="1" applyProtection="1">
      <alignment horizontal="center" vertical="center"/>
      <protection locked="0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Protection="1">
      <protection hidden="1"/>
    </xf>
    <xf numFmtId="164" fontId="2" fillId="4" borderId="3" xfId="0" applyNumberFormat="1" applyFont="1" applyFill="1" applyBorder="1" applyAlignment="1" applyProtection="1">
      <alignment horizontal="center" vertical="center"/>
      <protection locked="0"/>
    </xf>
    <xf numFmtId="164" fontId="2" fillId="3" borderId="1" xfId="0" applyNumberFormat="1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164" fontId="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164" fontId="3" fillId="5" borderId="1" xfId="0" applyNumberFormat="1" applyFont="1" applyFill="1" applyBorder="1" applyAlignment="1" applyProtection="1">
      <alignment horizontal="center"/>
      <protection hidden="1"/>
    </xf>
    <xf numFmtId="0" fontId="3" fillId="5" borderId="1" xfId="0" applyFont="1" applyFill="1" applyBorder="1" applyAlignment="1" applyProtection="1">
      <alignment horizontal="center"/>
      <protection hidden="1"/>
    </xf>
    <xf numFmtId="164" fontId="2" fillId="5" borderId="1" xfId="0" applyNumberFormat="1" applyFont="1" applyFill="1" applyBorder="1" applyAlignment="1" applyProtection="1">
      <alignment horizontal="center"/>
      <protection hidden="1"/>
    </xf>
    <xf numFmtId="0" fontId="2" fillId="5" borderId="1" xfId="0" applyFont="1" applyFill="1" applyBorder="1" applyAlignment="1" applyProtection="1">
      <alignment horizontal="center"/>
      <protection hidden="1"/>
    </xf>
    <xf numFmtId="164" fontId="2" fillId="6" borderId="3" xfId="0" applyNumberFormat="1" applyFont="1" applyFill="1" applyBorder="1" applyAlignment="1" applyProtection="1">
      <alignment horizontal="center"/>
      <protection locked="0" hidden="1"/>
    </xf>
    <xf numFmtId="164" fontId="2" fillId="3" borderId="1" xfId="0" applyNumberFormat="1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/>
      <protection hidden="1"/>
    </xf>
    <xf numFmtId="164" fontId="2" fillId="4" borderId="1" xfId="0" applyNumberFormat="1" applyFont="1" applyFill="1" applyBorder="1" applyAlignment="1" applyProtection="1">
      <alignment horizontal="center"/>
      <protection locked="0" hidden="1"/>
    </xf>
    <xf numFmtId="164" fontId="2" fillId="6" borderId="1" xfId="0" applyNumberFormat="1" applyFont="1" applyFill="1" applyBorder="1" applyAlignment="1" applyProtection="1">
      <alignment horizontal="center"/>
      <protection locked="0"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17180-FF20-4B91-80F4-09E3463E996A}">
  <sheetPr>
    <pageSetUpPr fitToPage="1"/>
  </sheetPr>
  <dimension ref="B1:T122"/>
  <sheetViews>
    <sheetView showGridLines="0" showRowColHeaders="0" tabSelected="1" showRuler="0" view="pageLayout" topLeftCell="A50" zoomScaleNormal="100" workbookViewId="0">
      <selection activeCell="T17" sqref="T17"/>
    </sheetView>
  </sheetViews>
  <sheetFormatPr defaultColWidth="9.21875" defaultRowHeight="15" customHeight="1" x14ac:dyDescent="0.25"/>
  <cols>
    <col min="1" max="1" width="3.21875" style="3" customWidth="1"/>
    <col min="2" max="2" width="5.5546875" style="3" customWidth="1"/>
    <col min="3" max="3" width="22.44140625" style="3" customWidth="1"/>
    <col min="4" max="4" width="18.21875" style="3" customWidth="1"/>
    <col min="5" max="5" width="6.44140625" style="3" customWidth="1"/>
    <col min="6" max="6" width="10.21875" style="3" customWidth="1"/>
    <col min="7" max="8" width="10.21875" style="3" hidden="1" customWidth="1"/>
    <col min="9" max="10" width="10.21875" style="3" customWidth="1"/>
    <col min="11" max="12" width="10.21875" style="3" hidden="1" customWidth="1"/>
    <col min="13" max="14" width="10.21875" style="3" customWidth="1"/>
    <col min="15" max="15" width="10.21875" style="11" hidden="1" customWidth="1"/>
    <col min="16" max="16" width="10.21875" style="3" hidden="1" customWidth="1"/>
    <col min="17" max="17" width="10.21875" style="3" customWidth="1"/>
    <col min="18" max="19" width="10.21875" style="3" hidden="1" customWidth="1"/>
    <col min="20" max="20" width="10.21875" style="3" customWidth="1"/>
    <col min="21" max="16384" width="9.21875" style="3"/>
  </cols>
  <sheetData>
    <row r="1" spans="2:20" ht="13.95" customHeight="1" x14ac:dyDescent="0.25"/>
    <row r="2" spans="2:20" ht="46.05" customHeight="1" x14ac:dyDescent="0.25">
      <c r="B2" s="7" t="s">
        <v>12</v>
      </c>
      <c r="C2" s="18" t="s">
        <v>0</v>
      </c>
      <c r="D2" s="7" t="s">
        <v>1</v>
      </c>
      <c r="E2" s="7" t="s">
        <v>4</v>
      </c>
      <c r="F2" s="50" t="s">
        <v>2</v>
      </c>
      <c r="G2" s="51" t="s">
        <v>29</v>
      </c>
      <c r="H2" s="51" t="s">
        <v>30</v>
      </c>
      <c r="I2" s="52" t="s">
        <v>34</v>
      </c>
      <c r="J2" s="53" t="s">
        <v>3</v>
      </c>
      <c r="K2" s="51" t="s">
        <v>29</v>
      </c>
      <c r="L2" s="51" t="s">
        <v>30</v>
      </c>
      <c r="M2" s="52" t="s">
        <v>35</v>
      </c>
      <c r="N2" s="53" t="s">
        <v>13</v>
      </c>
      <c r="O2" s="51" t="s">
        <v>31</v>
      </c>
      <c r="P2" s="51" t="s">
        <v>32</v>
      </c>
      <c r="Q2" s="52" t="s">
        <v>14</v>
      </c>
      <c r="R2" s="51" t="s">
        <v>33</v>
      </c>
      <c r="S2" s="51" t="s">
        <v>33</v>
      </c>
      <c r="T2" s="28" t="s">
        <v>15</v>
      </c>
    </row>
    <row r="3" spans="2:20" ht="15" customHeight="1" x14ac:dyDescent="0.25">
      <c r="B3" s="13">
        <v>1</v>
      </c>
      <c r="C3" s="13" t="s">
        <v>82</v>
      </c>
      <c r="D3" s="13" t="s">
        <v>58</v>
      </c>
      <c r="E3" s="13" t="s">
        <v>83</v>
      </c>
      <c r="F3" s="93">
        <v>10.4</v>
      </c>
      <c r="G3" s="94">
        <f>F3</f>
        <v>10.4</v>
      </c>
      <c r="H3" s="95" cm="1">
        <f t="array" ref="H3">_xlfn.IFS(F3="","",F3="WD","",F3&lt;&gt;"",RANK(G3,$G$3:$G$75,0))</f>
        <v>36</v>
      </c>
      <c r="I3" s="75" t="str">
        <f>IF(H3&lt;11,H3,"")</f>
        <v/>
      </c>
      <c r="J3" s="93">
        <v>13</v>
      </c>
      <c r="K3" s="94">
        <f>J3</f>
        <v>13</v>
      </c>
      <c r="L3" s="95" cm="1">
        <f t="array" ref="L3">_xlfn.IFS(J3="","",J3="WD","",J3&lt;&gt;"",RANK(K3,$K$3:$K$75,0))</f>
        <v>4</v>
      </c>
      <c r="M3" s="75">
        <f>IF(L3&lt;11,L3,"")</f>
        <v>4</v>
      </c>
      <c r="N3" s="73">
        <f>IF(F3="WD","",F3+J3)</f>
        <v>23.4</v>
      </c>
      <c r="O3" s="96">
        <f>N3</f>
        <v>23.4</v>
      </c>
      <c r="P3" s="97" cm="1">
        <f t="array" ref="P3">IFERROR(_xlfn.IFS(N3="","",N3&gt;0,RANK(O3,$O$3:$O$75,0)),"")</f>
        <v>23</v>
      </c>
      <c r="Q3" s="74" t="str">
        <f>IF(P3&lt;11,P3,"")</f>
        <v/>
      </c>
      <c r="R3" s="97"/>
      <c r="S3" s="97"/>
      <c r="T3" s="75"/>
    </row>
    <row r="4" spans="2:20" ht="15" customHeight="1" x14ac:dyDescent="0.25">
      <c r="B4" s="13">
        <v>2</v>
      </c>
      <c r="C4" s="13" t="s">
        <v>84</v>
      </c>
      <c r="D4" s="13" t="s">
        <v>58</v>
      </c>
      <c r="E4" s="13" t="s">
        <v>83</v>
      </c>
      <c r="F4" s="93">
        <v>10.85</v>
      </c>
      <c r="G4" s="94">
        <f t="shared" ref="G4:G60" si="0">F4</f>
        <v>10.85</v>
      </c>
      <c r="H4" s="95" cm="1">
        <f t="array" ref="H4">_xlfn.IFS(F4="","",F4="WD","",F4&lt;&gt;"",RANK(G4,$G$3:$G$75,0))</f>
        <v>20</v>
      </c>
      <c r="I4" s="75" t="str">
        <f t="shared" ref="I4:I60" si="1">IF(H4&lt;11,H4,"")</f>
        <v/>
      </c>
      <c r="J4" s="93">
        <v>12.55</v>
      </c>
      <c r="K4" s="94">
        <f t="shared" ref="K4:K60" si="2">J4</f>
        <v>12.55</v>
      </c>
      <c r="L4" s="95" cm="1">
        <f t="array" ref="L4">_xlfn.IFS(J4="","",J4="WD","",J4&lt;&gt;"",RANK(K4,$K$3:$K$75,0))</f>
        <v>35</v>
      </c>
      <c r="M4" s="75" t="str">
        <f t="shared" ref="M4:M60" si="3">IF(L4&lt;11,L4,"")</f>
        <v/>
      </c>
      <c r="N4" s="73">
        <f t="shared" ref="N4:N60" si="4">IF(F4="WD","",F4+J4)</f>
        <v>23.4</v>
      </c>
      <c r="O4" s="96">
        <f t="shared" ref="O4:O60" si="5">N4</f>
        <v>23.4</v>
      </c>
      <c r="P4" s="97" cm="1">
        <f t="array" ref="P4">IFERROR(_xlfn.IFS(N4="","",N4&gt;0,RANK(O4,$O$3:$O$75,0)),"")</f>
        <v>23</v>
      </c>
      <c r="Q4" s="74" t="str">
        <f t="shared" ref="Q4:Q60" si="6">IF(P4&lt;11,P4,"")</f>
        <v/>
      </c>
      <c r="R4" s="97"/>
      <c r="S4" s="97"/>
      <c r="T4" s="75"/>
    </row>
    <row r="5" spans="2:20" ht="15" customHeight="1" x14ac:dyDescent="0.25">
      <c r="B5" s="13">
        <v>3</v>
      </c>
      <c r="C5" s="13" t="s">
        <v>85</v>
      </c>
      <c r="D5" s="13" t="s">
        <v>58</v>
      </c>
      <c r="E5" s="13" t="s">
        <v>83</v>
      </c>
      <c r="F5" s="93">
        <v>9.9499999999999993</v>
      </c>
      <c r="G5" s="94">
        <f t="shared" si="0"/>
        <v>9.9499999999999993</v>
      </c>
      <c r="H5" s="95" cm="1">
        <f t="array" ref="H5">_xlfn.IFS(F5="","",F5="WD","",F5&lt;&gt;"",RANK(G5,$G$3:$G$75,0))</f>
        <v>46</v>
      </c>
      <c r="I5" s="75" t="str">
        <f t="shared" si="1"/>
        <v/>
      </c>
      <c r="J5" s="93">
        <v>12.5</v>
      </c>
      <c r="K5" s="94">
        <f t="shared" si="2"/>
        <v>12.5</v>
      </c>
      <c r="L5" s="95" cm="1">
        <f t="array" ref="L5">_xlfn.IFS(J5="","",J5="WD","",J5&lt;&gt;"",RANK(K5,$K$3:$K$75,0))</f>
        <v>38</v>
      </c>
      <c r="M5" s="75" t="str">
        <f t="shared" si="3"/>
        <v/>
      </c>
      <c r="N5" s="73">
        <f t="shared" si="4"/>
        <v>22.45</v>
      </c>
      <c r="O5" s="96">
        <f t="shared" si="5"/>
        <v>22.45</v>
      </c>
      <c r="P5" s="97" cm="1">
        <f t="array" ref="P5">IFERROR(_xlfn.IFS(N5="","",N5&gt;0,RANK(O5,$O$3:$O$75,0)),"")</f>
        <v>47</v>
      </c>
      <c r="Q5" s="74" t="str">
        <f t="shared" si="6"/>
        <v/>
      </c>
      <c r="R5" s="97"/>
      <c r="S5" s="97"/>
      <c r="T5" s="75"/>
    </row>
    <row r="6" spans="2:20" ht="15" customHeight="1" x14ac:dyDescent="0.25">
      <c r="B6" s="13">
        <v>4</v>
      </c>
      <c r="C6" s="13" t="s">
        <v>86</v>
      </c>
      <c r="D6" s="13" t="s">
        <v>58</v>
      </c>
      <c r="E6" s="13" t="s">
        <v>83</v>
      </c>
      <c r="F6" s="93">
        <v>9.1999999999999993</v>
      </c>
      <c r="G6" s="94">
        <f t="shared" si="0"/>
        <v>9.1999999999999993</v>
      </c>
      <c r="H6" s="95" cm="1">
        <f t="array" ref="H6">_xlfn.IFS(F6="","",F6="WD","",F6&lt;&gt;"",RANK(G6,$G$3:$G$75,0))</f>
        <v>57</v>
      </c>
      <c r="I6" s="75" t="str">
        <f t="shared" si="1"/>
        <v/>
      </c>
      <c r="J6" s="93">
        <v>12.4</v>
      </c>
      <c r="K6" s="94">
        <f t="shared" si="2"/>
        <v>12.4</v>
      </c>
      <c r="L6" s="95" cm="1">
        <f t="array" ref="L6">_xlfn.IFS(J6="","",J6="WD","",J6&lt;&gt;"",RANK(K6,$K$3:$K$75,0))</f>
        <v>47</v>
      </c>
      <c r="M6" s="75" t="str">
        <f t="shared" si="3"/>
        <v/>
      </c>
      <c r="N6" s="73">
        <f t="shared" si="4"/>
        <v>21.6</v>
      </c>
      <c r="O6" s="96">
        <f t="shared" si="5"/>
        <v>21.6</v>
      </c>
      <c r="P6" s="97" cm="1">
        <f t="array" ref="P6">IFERROR(_xlfn.IFS(N6="","",N6&gt;0,RANK(O6,$O$3:$O$75,0)),"")</f>
        <v>59</v>
      </c>
      <c r="Q6" s="74" t="str">
        <f t="shared" si="6"/>
        <v/>
      </c>
      <c r="R6" s="97"/>
      <c r="S6" s="97"/>
      <c r="T6" s="75"/>
    </row>
    <row r="7" spans="2:20" s="6" customFormat="1" ht="15" customHeight="1" x14ac:dyDescent="0.25">
      <c r="B7" s="13">
        <v>5</v>
      </c>
      <c r="C7" s="13" t="s">
        <v>87</v>
      </c>
      <c r="D7" s="13" t="s">
        <v>58</v>
      </c>
      <c r="E7" s="13" t="s">
        <v>83</v>
      </c>
      <c r="F7" s="93">
        <v>10.45</v>
      </c>
      <c r="G7" s="94">
        <f t="shared" si="0"/>
        <v>10.45</v>
      </c>
      <c r="H7" s="95" cm="1">
        <f t="array" ref="H7">_xlfn.IFS(F7="","",F7="WD","",F7&lt;&gt;"",RANK(G7,$G$3:$G$75,0))</f>
        <v>34</v>
      </c>
      <c r="I7" s="75" t="str">
        <f t="shared" si="1"/>
        <v/>
      </c>
      <c r="J7" s="93">
        <v>12.3</v>
      </c>
      <c r="K7" s="94">
        <f t="shared" si="2"/>
        <v>12.3</v>
      </c>
      <c r="L7" s="95" cm="1">
        <f t="array" ref="L7">_xlfn.IFS(J7="","",J7="WD","",J7&lt;&gt;"",RANK(K7,$K$3:$K$75,0))</f>
        <v>58</v>
      </c>
      <c r="M7" s="75" t="str">
        <f t="shared" si="3"/>
        <v/>
      </c>
      <c r="N7" s="73">
        <f t="shared" si="4"/>
        <v>22.75</v>
      </c>
      <c r="O7" s="96">
        <f t="shared" si="5"/>
        <v>22.75</v>
      </c>
      <c r="P7" s="97" cm="1">
        <f t="array" ref="P7">IFERROR(_xlfn.IFS(N7="","",N7&gt;0,RANK(O7,$O$3:$O$75,0)),"")</f>
        <v>40</v>
      </c>
      <c r="Q7" s="74" t="str">
        <f t="shared" si="6"/>
        <v/>
      </c>
      <c r="R7" s="97"/>
      <c r="S7" s="97"/>
      <c r="T7" s="78"/>
    </row>
    <row r="8" spans="2:20" s="6" customFormat="1" ht="15" customHeight="1" x14ac:dyDescent="0.25">
      <c r="B8" s="8"/>
      <c r="C8" s="8" t="s">
        <v>19</v>
      </c>
      <c r="D8" s="8" t="s">
        <v>58</v>
      </c>
      <c r="E8" s="8" t="s">
        <v>83</v>
      </c>
      <c r="F8" s="76">
        <f>IFERROR(LARGE(F3:F7,1)+LARGE(F3:F7,2)+LARGE(F3:F7,3),"")</f>
        <v>31.699999999999996</v>
      </c>
      <c r="G8" s="98"/>
      <c r="H8" s="99"/>
      <c r="I8" s="78"/>
      <c r="J8" s="76">
        <f>IFERROR(LARGE(J3:J7,1)+LARGE(J3:J7,2)+LARGE(J3:J7,3),"")</f>
        <v>38.049999999999997</v>
      </c>
      <c r="K8" s="98"/>
      <c r="L8" s="99"/>
      <c r="M8" s="78"/>
      <c r="N8" s="76">
        <f>IFERROR(F8+J8,"")</f>
        <v>69.75</v>
      </c>
      <c r="O8" s="98"/>
      <c r="P8" s="99"/>
      <c r="Q8" s="78"/>
      <c r="R8" s="100">
        <f>N8</f>
        <v>69.75</v>
      </c>
      <c r="S8" s="101">
        <f>IFERROR(RANK(R8,$R$8:$R$76,0),"")</f>
        <v>7</v>
      </c>
      <c r="T8" s="78">
        <f t="shared" ref="T8" si="7">IF(S8&lt;11,S8,"")</f>
        <v>7</v>
      </c>
    </row>
    <row r="9" spans="2:20" s="6" customFormat="1" ht="15" customHeight="1" x14ac:dyDescent="0.25">
      <c r="B9" s="13">
        <v>6</v>
      </c>
      <c r="C9" s="13" t="s">
        <v>88</v>
      </c>
      <c r="D9" s="13" t="s">
        <v>89</v>
      </c>
      <c r="E9" s="13" t="s">
        <v>90</v>
      </c>
      <c r="F9" s="93">
        <v>11.3</v>
      </c>
      <c r="G9" s="94">
        <f t="shared" si="0"/>
        <v>11.3</v>
      </c>
      <c r="H9" s="95" cm="1">
        <f t="array" ref="H9">_xlfn.IFS(F9="","",F9="WD","",F9&lt;&gt;"",RANK(G9,$G$3:$G$75,0))</f>
        <v>7</v>
      </c>
      <c r="I9" s="75">
        <f t="shared" si="1"/>
        <v>7</v>
      </c>
      <c r="J9" s="93">
        <v>12.8</v>
      </c>
      <c r="K9" s="94">
        <f t="shared" si="2"/>
        <v>12.8</v>
      </c>
      <c r="L9" s="95" cm="1">
        <f t="array" ref="L9">_xlfn.IFS(J9="","",J9="WD","",J9&lt;&gt;"",RANK(K9,$K$3:$K$75,0))</f>
        <v>10</v>
      </c>
      <c r="M9" s="75">
        <f t="shared" si="3"/>
        <v>10</v>
      </c>
      <c r="N9" s="73">
        <f t="shared" si="4"/>
        <v>24.1</v>
      </c>
      <c r="O9" s="96">
        <f t="shared" si="5"/>
        <v>24.1</v>
      </c>
      <c r="P9" s="97" cm="1">
        <f t="array" ref="P9">IFERROR(_xlfn.IFS(N9="","",N9&gt;0,RANK(O9,$O$3:$O$75,0)),"")</f>
        <v>7</v>
      </c>
      <c r="Q9" s="74">
        <f t="shared" si="6"/>
        <v>7</v>
      </c>
      <c r="R9" s="97"/>
      <c r="S9" s="97"/>
      <c r="T9" s="75"/>
    </row>
    <row r="10" spans="2:20" ht="15" customHeight="1" x14ac:dyDescent="0.25">
      <c r="B10" s="13">
        <v>7</v>
      </c>
      <c r="C10" s="13" t="s">
        <v>91</v>
      </c>
      <c r="D10" s="13" t="s">
        <v>89</v>
      </c>
      <c r="E10" s="13" t="s">
        <v>90</v>
      </c>
      <c r="F10" s="93">
        <v>9.85</v>
      </c>
      <c r="G10" s="94">
        <f t="shared" si="0"/>
        <v>9.85</v>
      </c>
      <c r="H10" s="95" cm="1">
        <f t="array" ref="H10">_xlfn.IFS(F10="","",F10="WD","",F10&lt;&gt;"",RANK(G10,$G$3:$G$75,0))</f>
        <v>50</v>
      </c>
      <c r="I10" s="75" t="str">
        <f t="shared" si="1"/>
        <v/>
      </c>
      <c r="J10" s="93">
        <v>12.4</v>
      </c>
      <c r="K10" s="94">
        <f t="shared" si="2"/>
        <v>12.4</v>
      </c>
      <c r="L10" s="95" cm="1">
        <f t="array" ref="L10">_xlfn.IFS(J10="","",J10="WD","",J10&lt;&gt;"",RANK(K10,$K$3:$K$75,0))</f>
        <v>47</v>
      </c>
      <c r="M10" s="75" t="str">
        <f t="shared" si="3"/>
        <v/>
      </c>
      <c r="N10" s="73">
        <f t="shared" si="4"/>
        <v>22.25</v>
      </c>
      <c r="O10" s="96">
        <f t="shared" si="5"/>
        <v>22.25</v>
      </c>
      <c r="P10" s="97" cm="1">
        <f t="array" ref="P10">IFERROR(_xlfn.IFS(N10="","",N10&gt;0,RANK(O10,$O$3:$O$75,0)),"")</f>
        <v>52</v>
      </c>
      <c r="Q10" s="74" t="str">
        <f t="shared" si="6"/>
        <v/>
      </c>
      <c r="R10" s="97"/>
      <c r="S10" s="97"/>
      <c r="T10" s="75"/>
    </row>
    <row r="11" spans="2:20" s="6" customFormat="1" ht="15" customHeight="1" x14ac:dyDescent="0.25">
      <c r="B11" s="13">
        <v>8</v>
      </c>
      <c r="C11" s="13" t="s">
        <v>92</v>
      </c>
      <c r="D11" s="13" t="s">
        <v>89</v>
      </c>
      <c r="E11" s="13" t="s">
        <v>90</v>
      </c>
      <c r="F11" s="93">
        <v>10.8</v>
      </c>
      <c r="G11" s="94">
        <f t="shared" si="0"/>
        <v>10.8</v>
      </c>
      <c r="H11" s="95" cm="1">
        <f t="array" ref="H11">_xlfn.IFS(F11="","",F11="WD","",F11&lt;&gt;"",RANK(G11,$G$3:$G$75,0))</f>
        <v>22</v>
      </c>
      <c r="I11" s="75" t="str">
        <f t="shared" si="1"/>
        <v/>
      </c>
      <c r="J11" s="93">
        <v>12.6</v>
      </c>
      <c r="K11" s="94">
        <f t="shared" si="2"/>
        <v>12.6</v>
      </c>
      <c r="L11" s="95" cm="1">
        <f t="array" ref="L11">_xlfn.IFS(J11="","",J11="WD","",J11&lt;&gt;"",RANK(K11,$K$3:$K$75,0))</f>
        <v>30</v>
      </c>
      <c r="M11" s="75" t="str">
        <f t="shared" si="3"/>
        <v/>
      </c>
      <c r="N11" s="73">
        <f t="shared" si="4"/>
        <v>23.4</v>
      </c>
      <c r="O11" s="96">
        <f t="shared" si="5"/>
        <v>23.4</v>
      </c>
      <c r="P11" s="97" cm="1">
        <f t="array" ref="P11">IFERROR(_xlfn.IFS(N11="","",N11&gt;0,RANK(O11,$O$3:$O$75,0)),"")</f>
        <v>23</v>
      </c>
      <c r="Q11" s="74" t="str">
        <f t="shared" si="6"/>
        <v/>
      </c>
      <c r="R11" s="97"/>
      <c r="S11" s="97"/>
      <c r="T11" s="78"/>
    </row>
    <row r="12" spans="2:20" s="6" customFormat="1" ht="15" customHeight="1" x14ac:dyDescent="0.25">
      <c r="B12" s="13">
        <v>9</v>
      </c>
      <c r="C12" s="13" t="s">
        <v>93</v>
      </c>
      <c r="D12" s="13" t="s">
        <v>89</v>
      </c>
      <c r="E12" s="13" t="s">
        <v>90</v>
      </c>
      <c r="F12" s="93">
        <v>9.4499999999999993</v>
      </c>
      <c r="G12" s="94">
        <f t="shared" si="0"/>
        <v>9.4499999999999993</v>
      </c>
      <c r="H12" s="95" cm="1">
        <f t="array" ref="H12">_xlfn.IFS(F12="","",F12="WD","",F12&lt;&gt;"",RANK(G12,$G$3:$G$75,0))</f>
        <v>55</v>
      </c>
      <c r="I12" s="75" t="str">
        <f t="shared" si="1"/>
        <v/>
      </c>
      <c r="J12" s="93">
        <v>12.5</v>
      </c>
      <c r="K12" s="94">
        <f t="shared" si="2"/>
        <v>12.5</v>
      </c>
      <c r="L12" s="95" cm="1">
        <f t="array" ref="L12">_xlfn.IFS(J12="","",J12="WD","",J12&lt;&gt;"",RANK(K12,$K$3:$K$75,0))</f>
        <v>38</v>
      </c>
      <c r="M12" s="75" t="str">
        <f t="shared" si="3"/>
        <v/>
      </c>
      <c r="N12" s="73">
        <f t="shared" si="4"/>
        <v>21.95</v>
      </c>
      <c r="O12" s="96">
        <f t="shared" si="5"/>
        <v>21.95</v>
      </c>
      <c r="P12" s="97" cm="1">
        <f t="array" ref="P12">IFERROR(_xlfn.IFS(N12="","",N12&gt;0,RANK(O12,$O$3:$O$75,0)),"")</f>
        <v>55</v>
      </c>
      <c r="Q12" s="74" t="str">
        <f t="shared" si="6"/>
        <v/>
      </c>
      <c r="R12" s="97"/>
      <c r="S12" s="97"/>
      <c r="T12" s="75"/>
    </row>
    <row r="13" spans="2:20" s="6" customFormat="1" ht="15" customHeight="1" x14ac:dyDescent="0.25">
      <c r="B13" s="13">
        <v>10</v>
      </c>
      <c r="C13" s="13" t="s">
        <v>63</v>
      </c>
      <c r="D13" s="13" t="s">
        <v>60</v>
      </c>
      <c r="E13" s="13" t="s">
        <v>83</v>
      </c>
      <c r="F13" s="93">
        <v>11.8</v>
      </c>
      <c r="G13" s="94">
        <f t="shared" si="0"/>
        <v>11.8</v>
      </c>
      <c r="H13" s="95" cm="1">
        <f t="array" ref="H13">_xlfn.IFS(F13="","",F13="WD","",F13&lt;&gt;"",RANK(G13,$G$3:$G$75,0))</f>
        <v>1</v>
      </c>
      <c r="I13" s="75">
        <f t="shared" si="1"/>
        <v>1</v>
      </c>
      <c r="J13" s="93">
        <v>13.05</v>
      </c>
      <c r="K13" s="94">
        <f t="shared" si="2"/>
        <v>13.05</v>
      </c>
      <c r="L13" s="95" cm="1">
        <f t="array" ref="L13">_xlfn.IFS(J13="","",J13="WD","",J13&lt;&gt;"",RANK(K13,$K$3:$K$75,0))</f>
        <v>3</v>
      </c>
      <c r="M13" s="75">
        <f t="shared" si="3"/>
        <v>3</v>
      </c>
      <c r="N13" s="73">
        <f t="shared" si="4"/>
        <v>24.85</v>
      </c>
      <c r="O13" s="96">
        <f t="shared" si="5"/>
        <v>24.85</v>
      </c>
      <c r="P13" s="97" cm="1">
        <f t="array" ref="P13">IFERROR(_xlfn.IFS(N13="","",N13&gt;0,RANK(O13,$O$3:$O$75,0)),"")</f>
        <v>1</v>
      </c>
      <c r="Q13" s="74">
        <f t="shared" si="6"/>
        <v>1</v>
      </c>
      <c r="R13" s="97"/>
      <c r="S13" s="97"/>
      <c r="T13" s="75"/>
    </row>
    <row r="14" spans="2:20" s="6" customFormat="1" ht="15" customHeight="1" x14ac:dyDescent="0.25">
      <c r="B14" s="13">
        <v>11</v>
      </c>
      <c r="C14" s="13" t="s">
        <v>66</v>
      </c>
      <c r="D14" s="13" t="s">
        <v>16</v>
      </c>
      <c r="E14" s="13" t="s">
        <v>83</v>
      </c>
      <c r="F14" s="93">
        <v>10.25</v>
      </c>
      <c r="G14" s="94">
        <f t="shared" si="0"/>
        <v>10.25</v>
      </c>
      <c r="H14" s="95" cm="1">
        <f t="array" ref="H14">_xlfn.IFS(F14="","",F14="WD","",F14&lt;&gt;"",RANK(G14,$G$3:$G$75,0))</f>
        <v>39</v>
      </c>
      <c r="I14" s="75" t="str">
        <f t="shared" si="1"/>
        <v/>
      </c>
      <c r="J14" s="93">
        <v>12.65</v>
      </c>
      <c r="K14" s="94">
        <f t="shared" si="2"/>
        <v>12.65</v>
      </c>
      <c r="L14" s="95" cm="1">
        <f t="array" ref="L14">_xlfn.IFS(J14="","",J14="WD","",J14&lt;&gt;"",RANK(K14,$K$3:$K$75,0))</f>
        <v>22</v>
      </c>
      <c r="M14" s="75" t="str">
        <f t="shared" si="3"/>
        <v/>
      </c>
      <c r="N14" s="73">
        <f t="shared" si="4"/>
        <v>22.9</v>
      </c>
      <c r="O14" s="96">
        <f t="shared" si="5"/>
        <v>22.9</v>
      </c>
      <c r="P14" s="97" cm="1">
        <f t="array" ref="P14">IFERROR(_xlfn.IFS(N14="","",N14&gt;0,RANK(O14,$O$3:$O$75,0)),"")</f>
        <v>37</v>
      </c>
      <c r="Q14" s="74" t="str">
        <f t="shared" si="6"/>
        <v/>
      </c>
      <c r="R14" s="97"/>
      <c r="S14" s="97"/>
      <c r="T14" s="79"/>
    </row>
    <row r="15" spans="2:20" ht="15" customHeight="1" x14ac:dyDescent="0.25">
      <c r="B15" s="13">
        <v>12</v>
      </c>
      <c r="C15" s="13" t="s">
        <v>94</v>
      </c>
      <c r="D15" s="13" t="s">
        <v>16</v>
      </c>
      <c r="E15" s="13" t="s">
        <v>83</v>
      </c>
      <c r="F15" s="93">
        <v>11.55</v>
      </c>
      <c r="G15" s="94">
        <f t="shared" si="0"/>
        <v>11.55</v>
      </c>
      <c r="H15" s="95" cm="1">
        <f t="array" ref="H15">_xlfn.IFS(F15="","",F15="WD","",F15&lt;&gt;"",RANK(G15,$G$3:$G$75,0))</f>
        <v>4</v>
      </c>
      <c r="I15" s="75">
        <f t="shared" si="1"/>
        <v>4</v>
      </c>
      <c r="J15" s="93">
        <v>13</v>
      </c>
      <c r="K15" s="94">
        <f t="shared" si="2"/>
        <v>13</v>
      </c>
      <c r="L15" s="95" cm="1">
        <f t="array" ref="L15">_xlfn.IFS(J15="","",J15="WD","",J15&lt;&gt;"",RANK(K15,$K$3:$K$75,0))</f>
        <v>4</v>
      </c>
      <c r="M15" s="75">
        <f t="shared" si="3"/>
        <v>4</v>
      </c>
      <c r="N15" s="73">
        <f t="shared" si="4"/>
        <v>24.55</v>
      </c>
      <c r="O15" s="96">
        <f t="shared" si="5"/>
        <v>24.55</v>
      </c>
      <c r="P15" s="97" cm="1">
        <f t="array" ref="P15">IFERROR(_xlfn.IFS(N15="","",N15&gt;0,RANK(O15,$O$3:$O$75,0)),"")</f>
        <v>3</v>
      </c>
      <c r="Q15" s="74">
        <f t="shared" si="6"/>
        <v>3</v>
      </c>
      <c r="R15" s="97"/>
      <c r="S15" s="97"/>
      <c r="T15" s="75"/>
    </row>
    <row r="16" spans="2:20" ht="15" customHeight="1" x14ac:dyDescent="0.25">
      <c r="B16" s="13">
        <v>13</v>
      </c>
      <c r="C16" s="13" t="s">
        <v>65</v>
      </c>
      <c r="D16" s="13" t="s">
        <v>16</v>
      </c>
      <c r="E16" s="13" t="s">
        <v>83</v>
      </c>
      <c r="F16" s="93">
        <v>11.3</v>
      </c>
      <c r="G16" s="94">
        <f t="shared" si="0"/>
        <v>11.3</v>
      </c>
      <c r="H16" s="95" cm="1">
        <f t="array" ref="H16">_xlfn.IFS(F16="","",F16="WD","",F16&lt;&gt;"",RANK(G16,$G$3:$G$75,0))</f>
        <v>7</v>
      </c>
      <c r="I16" s="75">
        <f t="shared" si="1"/>
        <v>7</v>
      </c>
      <c r="J16" s="93">
        <v>12.75</v>
      </c>
      <c r="K16" s="94">
        <f t="shared" si="2"/>
        <v>12.75</v>
      </c>
      <c r="L16" s="95" cm="1">
        <f t="array" ref="L16">_xlfn.IFS(J16="","",J16="WD","",J16&lt;&gt;"",RANK(K16,$K$3:$K$75,0))</f>
        <v>13</v>
      </c>
      <c r="M16" s="75" t="str">
        <f t="shared" si="3"/>
        <v/>
      </c>
      <c r="N16" s="73">
        <f t="shared" si="4"/>
        <v>24.05</v>
      </c>
      <c r="O16" s="96">
        <f t="shared" si="5"/>
        <v>24.05</v>
      </c>
      <c r="P16" s="97" cm="1">
        <f t="array" ref="P16">IFERROR(_xlfn.IFS(N16="","",N16&gt;0,RANK(O16,$O$3:$O$75,0)),"")</f>
        <v>9</v>
      </c>
      <c r="Q16" s="74">
        <f t="shared" si="6"/>
        <v>9</v>
      </c>
      <c r="R16" s="97"/>
      <c r="S16" s="97"/>
      <c r="T16" s="78"/>
    </row>
    <row r="17" spans="2:20" s="6" customFormat="1" ht="15" customHeight="1" x14ac:dyDescent="0.25">
      <c r="B17" s="8"/>
      <c r="C17" s="8" t="s">
        <v>19</v>
      </c>
      <c r="D17" s="8" t="s">
        <v>60</v>
      </c>
      <c r="E17" s="8" t="s">
        <v>83</v>
      </c>
      <c r="F17" s="76">
        <f>IFERROR(LARGE(F13:F16,1)+LARGE(F13:F16,2)+LARGE(F13:F16,3),"")</f>
        <v>34.650000000000006</v>
      </c>
      <c r="G17" s="98"/>
      <c r="H17" s="99"/>
      <c r="I17" s="78"/>
      <c r="J17" s="76">
        <f>IFERROR(LARGE(J13:J16,1)+LARGE(J13:J16,2)+LARGE(J13:J16,3),"")</f>
        <v>38.799999999999997</v>
      </c>
      <c r="K17" s="98"/>
      <c r="L17" s="99"/>
      <c r="M17" s="78"/>
      <c r="N17" s="76">
        <f>IFERROR(F17+J17,"")</f>
        <v>73.45</v>
      </c>
      <c r="O17" s="98"/>
      <c r="P17" s="99"/>
      <c r="Q17" s="78"/>
      <c r="R17" s="100">
        <f>N17</f>
        <v>73.45</v>
      </c>
      <c r="S17" s="101">
        <f>IFERROR(RANK(R17,$R$8:$R$76,0),"")</f>
        <v>1</v>
      </c>
      <c r="T17" s="78">
        <f t="shared" ref="T17" si="8">IF(S17&lt;11,S17,"")</f>
        <v>1</v>
      </c>
    </row>
    <row r="18" spans="2:20" ht="15" customHeight="1" x14ac:dyDescent="0.25">
      <c r="B18" s="13">
        <v>14</v>
      </c>
      <c r="C18" s="13" t="s">
        <v>95</v>
      </c>
      <c r="D18" s="13" t="s">
        <v>8</v>
      </c>
      <c r="E18" s="13" t="s">
        <v>5</v>
      </c>
      <c r="F18" s="93">
        <v>11.2</v>
      </c>
      <c r="G18" s="94">
        <f t="shared" si="0"/>
        <v>11.2</v>
      </c>
      <c r="H18" s="95" cm="1">
        <f t="array" ref="H18">_xlfn.IFS(F18="","",F18="WD","",F18&lt;&gt;"",RANK(G18,$G$3:$G$75,0))</f>
        <v>10</v>
      </c>
      <c r="I18" s="75">
        <f t="shared" si="1"/>
        <v>10</v>
      </c>
      <c r="J18" s="93">
        <v>12.75</v>
      </c>
      <c r="K18" s="94">
        <f t="shared" si="2"/>
        <v>12.75</v>
      </c>
      <c r="L18" s="95" cm="1">
        <f t="array" ref="L18">_xlfn.IFS(J18="","",J18="WD","",J18&lt;&gt;"",RANK(K18,$K$3:$K$75,0))</f>
        <v>13</v>
      </c>
      <c r="M18" s="75" t="str">
        <f t="shared" si="3"/>
        <v/>
      </c>
      <c r="N18" s="73">
        <f t="shared" si="4"/>
        <v>23.95</v>
      </c>
      <c r="O18" s="96">
        <f t="shared" si="5"/>
        <v>23.95</v>
      </c>
      <c r="P18" s="97" cm="1">
        <f t="array" ref="P18">IFERROR(_xlfn.IFS(N18="","",N18&gt;0,RANK(O18,$O$3:$O$75,0)),"")</f>
        <v>10</v>
      </c>
      <c r="Q18" s="74">
        <f t="shared" si="6"/>
        <v>10</v>
      </c>
      <c r="R18" s="97"/>
      <c r="S18" s="97"/>
      <c r="T18" s="75"/>
    </row>
    <row r="19" spans="2:20" ht="15" customHeight="1" x14ac:dyDescent="0.25">
      <c r="B19" s="13">
        <v>15</v>
      </c>
      <c r="C19" s="13" t="s">
        <v>96</v>
      </c>
      <c r="D19" s="13" t="s">
        <v>8</v>
      </c>
      <c r="E19" s="13" t="s">
        <v>5</v>
      </c>
      <c r="F19" s="93">
        <v>11.3</v>
      </c>
      <c r="G19" s="94">
        <f t="shared" si="0"/>
        <v>11.3</v>
      </c>
      <c r="H19" s="95" cm="1">
        <f t="array" ref="H19">_xlfn.IFS(F19="","",F19="WD","",F19&lt;&gt;"",RANK(G19,$G$3:$G$75,0))</f>
        <v>7</v>
      </c>
      <c r="I19" s="75">
        <f t="shared" si="1"/>
        <v>7</v>
      </c>
      <c r="J19" s="93">
        <v>12.55</v>
      </c>
      <c r="K19" s="94">
        <f t="shared" si="2"/>
        <v>12.55</v>
      </c>
      <c r="L19" s="95" cm="1">
        <f t="array" ref="L19">_xlfn.IFS(J19="","",J19="WD","",J19&lt;&gt;"",RANK(K19,$K$3:$K$75,0))</f>
        <v>35</v>
      </c>
      <c r="M19" s="75" t="str">
        <f t="shared" si="3"/>
        <v/>
      </c>
      <c r="N19" s="73">
        <f t="shared" si="4"/>
        <v>23.85</v>
      </c>
      <c r="O19" s="96">
        <f t="shared" si="5"/>
        <v>23.85</v>
      </c>
      <c r="P19" s="97" cm="1">
        <f t="array" ref="P19">IFERROR(_xlfn.IFS(N19="","",N19&gt;0,RANK(O19,$O$3:$O$75,0)),"")</f>
        <v>11</v>
      </c>
      <c r="Q19" s="74" t="str">
        <f t="shared" si="6"/>
        <v/>
      </c>
      <c r="R19" s="97"/>
      <c r="S19" s="97"/>
      <c r="T19" s="75"/>
    </row>
    <row r="20" spans="2:20" ht="15" customHeight="1" x14ac:dyDescent="0.25">
      <c r="B20" s="13">
        <v>16</v>
      </c>
      <c r="C20" s="13" t="s">
        <v>52</v>
      </c>
      <c r="D20" s="13" t="s">
        <v>8</v>
      </c>
      <c r="E20" s="13" t="s">
        <v>5</v>
      </c>
      <c r="F20" s="93">
        <v>10.45</v>
      </c>
      <c r="G20" s="94">
        <f t="shared" si="0"/>
        <v>10.45</v>
      </c>
      <c r="H20" s="95" cm="1">
        <f t="array" ref="H20">_xlfn.IFS(F20="","",F20="WD","",F20&lt;&gt;"",RANK(G20,$G$3:$G$75,0))</f>
        <v>34</v>
      </c>
      <c r="I20" s="75" t="str">
        <f t="shared" si="1"/>
        <v/>
      </c>
      <c r="J20" s="93">
        <v>12.45</v>
      </c>
      <c r="K20" s="94">
        <f t="shared" si="2"/>
        <v>12.45</v>
      </c>
      <c r="L20" s="95" cm="1">
        <f t="array" ref="L20">_xlfn.IFS(J20="","",J20="WD","",J20&lt;&gt;"",RANK(K20,$K$3:$K$75,0))</f>
        <v>42</v>
      </c>
      <c r="M20" s="75" t="str">
        <f t="shared" si="3"/>
        <v/>
      </c>
      <c r="N20" s="73">
        <f t="shared" si="4"/>
        <v>22.9</v>
      </c>
      <c r="O20" s="96">
        <f t="shared" si="5"/>
        <v>22.9</v>
      </c>
      <c r="P20" s="97" cm="1">
        <f t="array" ref="P20">IFERROR(_xlfn.IFS(N20="","",N20&gt;0,RANK(O20,$O$3:$O$75,0)),"")</f>
        <v>37</v>
      </c>
      <c r="Q20" s="74" t="str">
        <f t="shared" si="6"/>
        <v/>
      </c>
      <c r="R20" s="97"/>
      <c r="S20" s="97"/>
      <c r="T20" s="75"/>
    </row>
    <row r="21" spans="2:20" s="6" customFormat="1" ht="15" customHeight="1" x14ac:dyDescent="0.25">
      <c r="B21" s="13">
        <v>17</v>
      </c>
      <c r="C21" s="13" t="s">
        <v>50</v>
      </c>
      <c r="D21" s="13" t="s">
        <v>8</v>
      </c>
      <c r="E21" s="13" t="s">
        <v>5</v>
      </c>
      <c r="F21" s="93">
        <v>11.7</v>
      </c>
      <c r="G21" s="94">
        <f t="shared" si="0"/>
        <v>11.7</v>
      </c>
      <c r="H21" s="95" cm="1">
        <f t="array" ref="H21">_xlfn.IFS(F21="","",F21="WD","",F21&lt;&gt;"",RANK(G21,$G$3:$G$75,0))</f>
        <v>2</v>
      </c>
      <c r="I21" s="75">
        <f t="shared" si="1"/>
        <v>2</v>
      </c>
      <c r="J21" s="93">
        <v>12.9</v>
      </c>
      <c r="K21" s="94">
        <f t="shared" si="2"/>
        <v>12.9</v>
      </c>
      <c r="L21" s="95" cm="1">
        <f t="array" ref="L21">_xlfn.IFS(J21="","",J21="WD","",J21&lt;&gt;"",RANK(K21,$K$3:$K$75,0))</f>
        <v>8</v>
      </c>
      <c r="M21" s="75">
        <f t="shared" si="3"/>
        <v>8</v>
      </c>
      <c r="N21" s="73">
        <f t="shared" si="4"/>
        <v>24.6</v>
      </c>
      <c r="O21" s="96">
        <f t="shared" si="5"/>
        <v>24.6</v>
      </c>
      <c r="P21" s="97" cm="1">
        <f t="array" ref="P21">IFERROR(_xlfn.IFS(N21="","",N21&gt;0,RANK(O21,$O$3:$O$75,0)),"")</f>
        <v>2</v>
      </c>
      <c r="Q21" s="74">
        <f t="shared" si="6"/>
        <v>2</v>
      </c>
      <c r="R21" s="97"/>
      <c r="S21" s="97"/>
      <c r="T21" s="78"/>
    </row>
    <row r="22" spans="2:20" s="6" customFormat="1" ht="15" customHeight="1" x14ac:dyDescent="0.25">
      <c r="B22" s="13">
        <v>18</v>
      </c>
      <c r="C22" s="13" t="s">
        <v>97</v>
      </c>
      <c r="D22" s="13" t="s">
        <v>8</v>
      </c>
      <c r="E22" s="13" t="s">
        <v>5</v>
      </c>
      <c r="F22" s="93">
        <v>11.4</v>
      </c>
      <c r="G22" s="94">
        <f t="shared" si="0"/>
        <v>11.4</v>
      </c>
      <c r="H22" s="95" cm="1">
        <f t="array" ref="H22">_xlfn.IFS(F22="","",F22="WD","",F22&lt;&gt;"",RANK(G22,$G$3:$G$75,0))</f>
        <v>5</v>
      </c>
      <c r="I22" s="75">
        <f t="shared" si="1"/>
        <v>5</v>
      </c>
      <c r="J22" s="93">
        <v>13</v>
      </c>
      <c r="K22" s="94">
        <f t="shared" si="2"/>
        <v>13</v>
      </c>
      <c r="L22" s="95" cm="1">
        <f t="array" ref="L22">_xlfn.IFS(J22="","",J22="WD","",J22&lt;&gt;"",RANK(K22,$K$3:$K$75,0))</f>
        <v>4</v>
      </c>
      <c r="M22" s="75">
        <f t="shared" si="3"/>
        <v>4</v>
      </c>
      <c r="N22" s="73">
        <f t="shared" si="4"/>
        <v>24.4</v>
      </c>
      <c r="O22" s="96">
        <f t="shared" si="5"/>
        <v>24.4</v>
      </c>
      <c r="P22" s="97" cm="1">
        <f t="array" ref="P22">IFERROR(_xlfn.IFS(N22="","",N22&gt;0,RANK(O22,$O$3:$O$75,0)),"")</f>
        <v>4</v>
      </c>
      <c r="Q22" s="74">
        <f t="shared" si="6"/>
        <v>4</v>
      </c>
      <c r="R22" s="97"/>
      <c r="S22" s="97"/>
      <c r="T22" s="75"/>
    </row>
    <row r="23" spans="2:20" s="6" customFormat="1" ht="15" customHeight="1" x14ac:dyDescent="0.25">
      <c r="B23" s="8"/>
      <c r="C23" s="8" t="s">
        <v>19</v>
      </c>
      <c r="D23" s="8" t="s">
        <v>8</v>
      </c>
      <c r="E23" s="8" t="s">
        <v>5</v>
      </c>
      <c r="F23" s="76">
        <f>IFERROR(LARGE(F18:F22,1)+LARGE(F18:F22,2)+LARGE(F18:F22,3),"")</f>
        <v>34.400000000000006</v>
      </c>
      <c r="G23" s="98"/>
      <c r="H23" s="99"/>
      <c r="I23" s="78"/>
      <c r="J23" s="76">
        <f>IFERROR(LARGE(J18:J22,1)+LARGE(J18:J22,2)+LARGE(J18:J22,3),"")</f>
        <v>38.65</v>
      </c>
      <c r="K23" s="98"/>
      <c r="L23" s="99"/>
      <c r="M23" s="78"/>
      <c r="N23" s="76">
        <f>IFERROR(F23+J23,"")</f>
        <v>73.050000000000011</v>
      </c>
      <c r="O23" s="98"/>
      <c r="P23" s="99"/>
      <c r="Q23" s="78"/>
      <c r="R23" s="100">
        <f>N23</f>
        <v>73.050000000000011</v>
      </c>
      <c r="S23" s="101">
        <f>IFERROR(RANK(R23,$R$8:$R$76,0),"")</f>
        <v>2</v>
      </c>
      <c r="T23" s="78">
        <f t="shared" ref="T23" si="9">IF(S23&lt;11,S23,"")</f>
        <v>2</v>
      </c>
    </row>
    <row r="24" spans="2:20" s="6" customFormat="1" ht="15" customHeight="1" x14ac:dyDescent="0.25">
      <c r="B24" s="13">
        <v>19</v>
      </c>
      <c r="C24" s="13" t="s">
        <v>98</v>
      </c>
      <c r="D24" s="13" t="s">
        <v>8</v>
      </c>
      <c r="E24" s="13" t="s">
        <v>6</v>
      </c>
      <c r="F24" s="93">
        <v>10.8</v>
      </c>
      <c r="G24" s="94">
        <f t="shared" si="0"/>
        <v>10.8</v>
      </c>
      <c r="H24" s="95" cm="1">
        <f t="array" ref="H24">_xlfn.IFS(F24="","",F24="WD","",F24&lt;&gt;"",RANK(G24,$G$3:$G$75,0))</f>
        <v>22</v>
      </c>
      <c r="I24" s="75" t="str">
        <f t="shared" si="1"/>
        <v/>
      </c>
      <c r="J24" s="93">
        <v>12.55</v>
      </c>
      <c r="K24" s="94">
        <f t="shared" si="2"/>
        <v>12.55</v>
      </c>
      <c r="L24" s="95" cm="1">
        <f t="array" ref="L24">_xlfn.IFS(J24="","",J24="WD","",J24&lt;&gt;"",RANK(K24,$K$3:$K$75,0))</f>
        <v>35</v>
      </c>
      <c r="M24" s="75" t="str">
        <f t="shared" si="3"/>
        <v/>
      </c>
      <c r="N24" s="73">
        <f t="shared" si="4"/>
        <v>23.35</v>
      </c>
      <c r="O24" s="96">
        <f t="shared" si="5"/>
        <v>23.35</v>
      </c>
      <c r="P24" s="97" cm="1">
        <f t="array" ref="P24">IFERROR(_xlfn.IFS(N24="","",N24&gt;0,RANK(O24,$O$3:$O$75,0)),"")</f>
        <v>26</v>
      </c>
      <c r="Q24" s="74" t="str">
        <f t="shared" si="6"/>
        <v/>
      </c>
      <c r="R24" s="97"/>
      <c r="S24" s="97"/>
      <c r="T24" s="75"/>
    </row>
    <row r="25" spans="2:20" s="6" customFormat="1" ht="15" customHeight="1" x14ac:dyDescent="0.25">
      <c r="B25" s="13">
        <v>20</v>
      </c>
      <c r="C25" s="13" t="s">
        <v>99</v>
      </c>
      <c r="D25" s="13" t="s">
        <v>8</v>
      </c>
      <c r="E25" s="13" t="s">
        <v>6</v>
      </c>
      <c r="F25" s="93">
        <v>10.15</v>
      </c>
      <c r="G25" s="94">
        <f t="shared" si="0"/>
        <v>10.15</v>
      </c>
      <c r="H25" s="95" cm="1">
        <f t="array" ref="H25">_xlfn.IFS(F25="","",F25="WD","",F25&lt;&gt;"",RANK(G25,$G$3:$G$75,0))</f>
        <v>41</v>
      </c>
      <c r="I25" s="75" t="str">
        <f t="shared" si="1"/>
        <v/>
      </c>
      <c r="J25" s="93">
        <v>12.35</v>
      </c>
      <c r="K25" s="94">
        <f t="shared" si="2"/>
        <v>12.35</v>
      </c>
      <c r="L25" s="95" cm="1">
        <f t="array" ref="L25">_xlfn.IFS(J25="","",J25="WD","",J25&lt;&gt;"",RANK(K25,$K$3:$K$75,0))</f>
        <v>53</v>
      </c>
      <c r="M25" s="75" t="str">
        <f t="shared" si="3"/>
        <v/>
      </c>
      <c r="N25" s="73">
        <f t="shared" si="4"/>
        <v>22.5</v>
      </c>
      <c r="O25" s="96">
        <f t="shared" si="5"/>
        <v>22.5</v>
      </c>
      <c r="P25" s="97" cm="1">
        <f t="array" ref="P25">IFERROR(_xlfn.IFS(N25="","",N25&gt;0,RANK(O25,$O$3:$O$75,0)),"")</f>
        <v>44</v>
      </c>
      <c r="Q25" s="74" t="str">
        <f t="shared" si="6"/>
        <v/>
      </c>
      <c r="R25" s="97"/>
      <c r="S25" s="97"/>
      <c r="T25" s="79"/>
    </row>
    <row r="26" spans="2:20" s="6" customFormat="1" ht="15" customHeight="1" x14ac:dyDescent="0.25">
      <c r="B26" s="13">
        <v>21</v>
      </c>
      <c r="C26" s="13" t="s">
        <v>100</v>
      </c>
      <c r="D26" s="13" t="s">
        <v>8</v>
      </c>
      <c r="E26" s="13" t="s">
        <v>6</v>
      </c>
      <c r="F26" s="93">
        <v>10.5</v>
      </c>
      <c r="G26" s="94">
        <f t="shared" si="0"/>
        <v>10.5</v>
      </c>
      <c r="H26" s="95" cm="1">
        <f t="array" ref="H26">_xlfn.IFS(F26="","",F26="WD","",F26&lt;&gt;"",RANK(G26,$G$3:$G$75,0))</f>
        <v>31</v>
      </c>
      <c r="I26" s="75" t="str">
        <f t="shared" si="1"/>
        <v/>
      </c>
      <c r="J26" s="93">
        <v>12.45</v>
      </c>
      <c r="K26" s="94">
        <f t="shared" si="2"/>
        <v>12.45</v>
      </c>
      <c r="L26" s="95" cm="1">
        <f t="array" ref="L26">_xlfn.IFS(J26="","",J26="WD","",J26&lt;&gt;"",RANK(K26,$K$3:$K$75,0))</f>
        <v>42</v>
      </c>
      <c r="M26" s="75" t="str">
        <f t="shared" si="3"/>
        <v/>
      </c>
      <c r="N26" s="73">
        <f t="shared" si="4"/>
        <v>22.95</v>
      </c>
      <c r="O26" s="96">
        <f t="shared" si="5"/>
        <v>22.95</v>
      </c>
      <c r="P26" s="97" cm="1">
        <f t="array" ref="P26">IFERROR(_xlfn.IFS(N26="","",N26&gt;0,RANK(O26,$O$3:$O$75,0)),"")</f>
        <v>36</v>
      </c>
      <c r="Q26" s="74" t="str">
        <f t="shared" si="6"/>
        <v/>
      </c>
      <c r="R26" s="97"/>
      <c r="S26" s="97"/>
      <c r="T26" s="79"/>
    </row>
    <row r="27" spans="2:20" ht="15" customHeight="1" x14ac:dyDescent="0.25">
      <c r="B27" s="13">
        <v>22</v>
      </c>
      <c r="C27" s="13" t="s">
        <v>73</v>
      </c>
      <c r="D27" s="13" t="s">
        <v>8</v>
      </c>
      <c r="E27" s="13" t="s">
        <v>6</v>
      </c>
      <c r="F27" s="93">
        <v>10</v>
      </c>
      <c r="G27" s="94">
        <f t="shared" si="0"/>
        <v>10</v>
      </c>
      <c r="H27" s="95" cm="1">
        <f t="array" ref="H27">_xlfn.IFS(F27="","",F27="WD","",F27&lt;&gt;"",RANK(G27,$G$3:$G$75,0))</f>
        <v>45</v>
      </c>
      <c r="I27" s="75" t="str">
        <f t="shared" si="1"/>
        <v/>
      </c>
      <c r="J27" s="93">
        <v>12.3</v>
      </c>
      <c r="K27" s="94">
        <f t="shared" si="2"/>
        <v>12.3</v>
      </c>
      <c r="L27" s="95" cm="1">
        <f t="array" ref="L27">_xlfn.IFS(J27="","",J27="WD","",J27&lt;&gt;"",RANK(K27,$K$3:$K$75,0))</f>
        <v>58</v>
      </c>
      <c r="M27" s="75" t="str">
        <f t="shared" si="3"/>
        <v/>
      </c>
      <c r="N27" s="73">
        <f t="shared" si="4"/>
        <v>22.3</v>
      </c>
      <c r="O27" s="96">
        <f t="shared" si="5"/>
        <v>22.3</v>
      </c>
      <c r="P27" s="97" cm="1">
        <f t="array" ref="P27">IFERROR(_xlfn.IFS(N27="","",N27&gt;0,RANK(O27,$O$3:$O$75,0)),"")</f>
        <v>50</v>
      </c>
      <c r="Q27" s="74" t="str">
        <f t="shared" si="6"/>
        <v/>
      </c>
      <c r="R27" s="97"/>
      <c r="S27" s="97"/>
      <c r="T27" s="75"/>
    </row>
    <row r="28" spans="2:20" s="6" customFormat="1" ht="15" customHeight="1" x14ac:dyDescent="0.25">
      <c r="B28" s="8"/>
      <c r="C28" s="8" t="s">
        <v>19</v>
      </c>
      <c r="D28" s="8" t="s">
        <v>8</v>
      </c>
      <c r="E28" s="8" t="s">
        <v>6</v>
      </c>
      <c r="F28" s="76">
        <f>IFERROR(LARGE(F24:F27,1)+LARGE(F24:F27,2)+LARGE(F24:F27,3),"")</f>
        <v>31.450000000000003</v>
      </c>
      <c r="G28" s="98"/>
      <c r="H28" s="99"/>
      <c r="I28" s="78"/>
      <c r="J28" s="76">
        <f>IFERROR(LARGE(J24:J27,1)+LARGE(J24:J27,2)+LARGE(J24:J27,3),"")</f>
        <v>37.35</v>
      </c>
      <c r="K28" s="98"/>
      <c r="L28" s="99"/>
      <c r="M28" s="78"/>
      <c r="N28" s="76">
        <f>IFERROR(F28+J28,"")</f>
        <v>68.800000000000011</v>
      </c>
      <c r="O28" s="98"/>
      <c r="P28" s="99"/>
      <c r="Q28" s="78"/>
      <c r="R28" s="100">
        <f>N28</f>
        <v>68.800000000000011</v>
      </c>
      <c r="S28" s="101">
        <f>IFERROR(RANK(R28,$R$8:$R$76,0),"")</f>
        <v>10</v>
      </c>
      <c r="T28" s="78">
        <f t="shared" ref="T28" si="10">IF(S28&lt;11,S28,"")</f>
        <v>10</v>
      </c>
    </row>
    <row r="29" spans="2:20" ht="15" customHeight="1" x14ac:dyDescent="0.25">
      <c r="B29" s="13">
        <v>23</v>
      </c>
      <c r="C29" s="13" t="s">
        <v>101</v>
      </c>
      <c r="D29" s="13" t="s">
        <v>23</v>
      </c>
      <c r="E29" s="13" t="s">
        <v>5</v>
      </c>
      <c r="F29" s="93">
        <v>9.9</v>
      </c>
      <c r="G29" s="94">
        <f t="shared" si="0"/>
        <v>9.9</v>
      </c>
      <c r="H29" s="95" cm="1">
        <f t="array" ref="H29">_xlfn.IFS(F29="","",F29="WD","",F29&lt;&gt;"",RANK(G29,$G$3:$G$75,0))</f>
        <v>48</v>
      </c>
      <c r="I29" s="75" t="str">
        <f t="shared" si="1"/>
        <v/>
      </c>
      <c r="J29" s="93">
        <v>12.8</v>
      </c>
      <c r="K29" s="94">
        <f t="shared" si="2"/>
        <v>12.8</v>
      </c>
      <c r="L29" s="95" cm="1">
        <f t="array" ref="L29">_xlfn.IFS(J29="","",J29="WD","",J29&lt;&gt;"",RANK(K29,$K$3:$K$75,0))</f>
        <v>10</v>
      </c>
      <c r="M29" s="75">
        <f t="shared" si="3"/>
        <v>10</v>
      </c>
      <c r="N29" s="73">
        <f t="shared" si="4"/>
        <v>22.700000000000003</v>
      </c>
      <c r="O29" s="96">
        <f t="shared" si="5"/>
        <v>22.700000000000003</v>
      </c>
      <c r="P29" s="97" cm="1">
        <f t="array" ref="P29">IFERROR(_xlfn.IFS(N29="","",N29&gt;0,RANK(O29,$O$3:$O$75,0)),"")</f>
        <v>41</v>
      </c>
      <c r="Q29" s="74" t="str">
        <f t="shared" si="6"/>
        <v/>
      </c>
      <c r="R29" s="97"/>
      <c r="S29" s="97"/>
      <c r="T29" s="78"/>
    </row>
    <row r="30" spans="2:20" ht="15" customHeight="1" x14ac:dyDescent="0.25">
      <c r="B30" s="13">
        <v>24</v>
      </c>
      <c r="C30" s="13" t="s">
        <v>102</v>
      </c>
      <c r="D30" s="13" t="s">
        <v>23</v>
      </c>
      <c r="E30" s="13" t="s">
        <v>5</v>
      </c>
      <c r="F30" s="93">
        <v>9.8000000000000007</v>
      </c>
      <c r="G30" s="94">
        <f t="shared" si="0"/>
        <v>9.8000000000000007</v>
      </c>
      <c r="H30" s="95" cm="1">
        <f t="array" ref="H30">_xlfn.IFS(F30="","",F30="WD","",F30&lt;&gt;"",RANK(G30,$G$3:$G$75,0))</f>
        <v>52</v>
      </c>
      <c r="I30" s="75" t="str">
        <f t="shared" si="1"/>
        <v/>
      </c>
      <c r="J30" s="93">
        <v>12.8</v>
      </c>
      <c r="K30" s="94">
        <f t="shared" si="2"/>
        <v>12.8</v>
      </c>
      <c r="L30" s="95" cm="1">
        <f t="array" ref="L30">_xlfn.IFS(J30="","",J30="WD","",J30&lt;&gt;"",RANK(K30,$K$3:$K$75,0))</f>
        <v>10</v>
      </c>
      <c r="M30" s="75">
        <f t="shared" si="3"/>
        <v>10</v>
      </c>
      <c r="N30" s="73">
        <f t="shared" si="4"/>
        <v>22.6</v>
      </c>
      <c r="O30" s="96">
        <f t="shared" si="5"/>
        <v>22.6</v>
      </c>
      <c r="P30" s="97" cm="1">
        <f t="array" ref="P30">IFERROR(_xlfn.IFS(N30="","",N30&gt;0,RANK(O30,$O$3:$O$75,0)),"")</f>
        <v>43</v>
      </c>
      <c r="Q30" s="74" t="str">
        <f t="shared" si="6"/>
        <v/>
      </c>
      <c r="R30" s="97"/>
      <c r="S30" s="97"/>
      <c r="T30" s="75"/>
    </row>
    <row r="31" spans="2:20" ht="15" customHeight="1" x14ac:dyDescent="0.25">
      <c r="B31" s="13">
        <v>25</v>
      </c>
      <c r="C31" s="13" t="s">
        <v>103</v>
      </c>
      <c r="D31" s="13" t="s">
        <v>23</v>
      </c>
      <c r="E31" s="13" t="s">
        <v>5</v>
      </c>
      <c r="F31" s="93">
        <v>11</v>
      </c>
      <c r="G31" s="94">
        <f t="shared" si="0"/>
        <v>11</v>
      </c>
      <c r="H31" s="95" cm="1">
        <f t="array" ref="H31">_xlfn.IFS(F31="","",F31="WD","",F31&lt;&gt;"",RANK(G31,$G$3:$G$75,0))</f>
        <v>16</v>
      </c>
      <c r="I31" s="75" t="str">
        <f t="shared" si="1"/>
        <v/>
      </c>
      <c r="J31" s="93">
        <v>12.45</v>
      </c>
      <c r="K31" s="94">
        <f t="shared" si="2"/>
        <v>12.45</v>
      </c>
      <c r="L31" s="95" cm="1">
        <f t="array" ref="L31">_xlfn.IFS(J31="","",J31="WD","",J31&lt;&gt;"",RANK(K31,$K$3:$K$75,0))</f>
        <v>42</v>
      </c>
      <c r="M31" s="75" t="str">
        <f t="shared" si="3"/>
        <v/>
      </c>
      <c r="N31" s="73">
        <f t="shared" si="4"/>
        <v>23.45</v>
      </c>
      <c r="O31" s="96">
        <f t="shared" si="5"/>
        <v>23.45</v>
      </c>
      <c r="P31" s="97" cm="1">
        <f t="array" ref="P31">IFERROR(_xlfn.IFS(N31="","",N31&gt;0,RANK(O31,$O$3:$O$75,0)),"")</f>
        <v>21</v>
      </c>
      <c r="Q31" s="74" t="str">
        <f t="shared" si="6"/>
        <v/>
      </c>
      <c r="R31" s="97"/>
      <c r="S31" s="97"/>
      <c r="T31" s="75"/>
    </row>
    <row r="32" spans="2:20" s="6" customFormat="1" ht="15" customHeight="1" x14ac:dyDescent="0.25">
      <c r="B32" s="8"/>
      <c r="C32" s="8" t="s">
        <v>19</v>
      </c>
      <c r="D32" s="8" t="s">
        <v>23</v>
      </c>
      <c r="E32" s="8" t="s">
        <v>5</v>
      </c>
      <c r="F32" s="76">
        <f>IFERROR(LARGE(F29:F31,1)+LARGE(F29:F31,2)+LARGE(F29:F31,3),"")</f>
        <v>30.7</v>
      </c>
      <c r="G32" s="98"/>
      <c r="H32" s="99"/>
      <c r="I32" s="78"/>
      <c r="J32" s="76">
        <f>IFERROR(LARGE(J29:J31,1)+LARGE(J29:J31,2)+LARGE(J29:J31,3),"")</f>
        <v>38.049999999999997</v>
      </c>
      <c r="K32" s="98"/>
      <c r="L32" s="99"/>
      <c r="M32" s="78"/>
      <c r="N32" s="76">
        <f>IFERROR(F32+J32,"")</f>
        <v>68.75</v>
      </c>
      <c r="O32" s="98"/>
      <c r="P32" s="99"/>
      <c r="Q32" s="78"/>
      <c r="R32" s="100">
        <f>N32</f>
        <v>68.75</v>
      </c>
      <c r="S32" s="101">
        <f>IFERROR(RANK(R32,$R$8:$R$76,0),"")</f>
        <v>11</v>
      </c>
      <c r="T32" s="78" t="str">
        <f t="shared" ref="T32" si="11">IF(S32&lt;11,S32,"")</f>
        <v/>
      </c>
    </row>
    <row r="33" spans="2:20" ht="15" customHeight="1" x14ac:dyDescent="0.25">
      <c r="B33" s="13">
        <v>26</v>
      </c>
      <c r="C33" s="13" t="s">
        <v>104</v>
      </c>
      <c r="D33" s="13" t="s">
        <v>23</v>
      </c>
      <c r="E33" s="13" t="s">
        <v>6</v>
      </c>
      <c r="F33" s="93">
        <v>11.05</v>
      </c>
      <c r="G33" s="94">
        <f t="shared" si="0"/>
        <v>11.05</v>
      </c>
      <c r="H33" s="95" cm="1">
        <f t="array" ref="H33">_xlfn.IFS(F33="","",F33="WD","",F33&lt;&gt;"",RANK(G33,$G$3:$G$75,0))</f>
        <v>15</v>
      </c>
      <c r="I33" s="75" t="str">
        <f t="shared" si="1"/>
        <v/>
      </c>
      <c r="J33" s="93">
        <v>12.65</v>
      </c>
      <c r="K33" s="94">
        <f t="shared" si="2"/>
        <v>12.65</v>
      </c>
      <c r="L33" s="95" cm="1">
        <f t="array" ref="L33">_xlfn.IFS(J33="","",J33="WD","",J33&lt;&gt;"",RANK(K33,$K$3:$K$75,0))</f>
        <v>22</v>
      </c>
      <c r="M33" s="75" t="str">
        <f t="shared" si="3"/>
        <v/>
      </c>
      <c r="N33" s="73">
        <f t="shared" si="4"/>
        <v>23.700000000000003</v>
      </c>
      <c r="O33" s="96">
        <f t="shared" si="5"/>
        <v>23.700000000000003</v>
      </c>
      <c r="P33" s="97" cm="1">
        <f t="array" ref="P33">IFERROR(_xlfn.IFS(N33="","",N33&gt;0,RANK(O33,$O$3:$O$75,0)),"")</f>
        <v>15</v>
      </c>
      <c r="Q33" s="74" t="str">
        <f t="shared" si="6"/>
        <v/>
      </c>
      <c r="R33" s="97"/>
      <c r="S33" s="97"/>
      <c r="T33" s="75"/>
    </row>
    <row r="34" spans="2:20" ht="15" customHeight="1" x14ac:dyDescent="0.25">
      <c r="B34" s="13">
        <v>27</v>
      </c>
      <c r="C34" s="13" t="s">
        <v>105</v>
      </c>
      <c r="D34" s="13" t="s">
        <v>23</v>
      </c>
      <c r="E34" s="13" t="s">
        <v>6</v>
      </c>
      <c r="F34" s="93">
        <v>11</v>
      </c>
      <c r="G34" s="94">
        <f t="shared" si="0"/>
        <v>11</v>
      </c>
      <c r="H34" s="95" cm="1">
        <f t="array" ref="H34">_xlfn.IFS(F34="","",F34="WD","",F34&lt;&gt;"",RANK(G34,$G$3:$G$75,0))</f>
        <v>16</v>
      </c>
      <c r="I34" s="75" t="str">
        <f t="shared" si="1"/>
        <v/>
      </c>
      <c r="J34" s="93">
        <v>12.65</v>
      </c>
      <c r="K34" s="94">
        <f t="shared" si="2"/>
        <v>12.65</v>
      </c>
      <c r="L34" s="95" cm="1">
        <f t="array" ref="L34">_xlfn.IFS(J34="","",J34="WD","",J34&lt;&gt;"",RANK(K34,$K$3:$K$75,0))</f>
        <v>22</v>
      </c>
      <c r="M34" s="75" t="str">
        <f t="shared" si="3"/>
        <v/>
      </c>
      <c r="N34" s="73">
        <f t="shared" si="4"/>
        <v>23.65</v>
      </c>
      <c r="O34" s="96">
        <f t="shared" si="5"/>
        <v>23.65</v>
      </c>
      <c r="P34" s="97" cm="1">
        <f t="array" ref="P34">IFERROR(_xlfn.IFS(N34="","",N34&gt;0,RANK(O34,$O$3:$O$75,0)),"")</f>
        <v>16</v>
      </c>
      <c r="Q34" s="74" t="str">
        <f t="shared" si="6"/>
        <v/>
      </c>
      <c r="R34" s="97"/>
      <c r="S34" s="97"/>
      <c r="T34" s="79"/>
    </row>
    <row r="35" spans="2:20" s="6" customFormat="1" ht="15" customHeight="1" x14ac:dyDescent="0.25">
      <c r="B35" s="13">
        <v>28</v>
      </c>
      <c r="C35" s="13" t="s">
        <v>106</v>
      </c>
      <c r="D35" s="13" t="s">
        <v>23</v>
      </c>
      <c r="E35" s="13" t="s">
        <v>6</v>
      </c>
      <c r="F35" s="93">
        <v>10.5</v>
      </c>
      <c r="G35" s="94">
        <f t="shared" si="0"/>
        <v>10.5</v>
      </c>
      <c r="H35" s="95" cm="1">
        <f t="array" ref="H35">_xlfn.IFS(F35="","",F35="WD","",F35&lt;&gt;"",RANK(G35,$G$3:$G$75,0))</f>
        <v>31</v>
      </c>
      <c r="I35" s="75" t="str">
        <f t="shared" si="1"/>
        <v/>
      </c>
      <c r="J35" s="93">
        <v>12.75</v>
      </c>
      <c r="K35" s="94">
        <f t="shared" si="2"/>
        <v>12.75</v>
      </c>
      <c r="L35" s="95" cm="1">
        <f t="array" ref="L35">_xlfn.IFS(J35="","",J35="WD","",J35&lt;&gt;"",RANK(K35,$K$3:$K$75,0))</f>
        <v>13</v>
      </c>
      <c r="M35" s="75" t="str">
        <f t="shared" si="3"/>
        <v/>
      </c>
      <c r="N35" s="73">
        <f t="shared" si="4"/>
        <v>23.25</v>
      </c>
      <c r="O35" s="96">
        <f t="shared" si="5"/>
        <v>23.25</v>
      </c>
      <c r="P35" s="97" cm="1">
        <f t="array" ref="P35">IFERROR(_xlfn.IFS(N35="","",N35&gt;0,RANK(O35,$O$3:$O$75,0)),"")</f>
        <v>31</v>
      </c>
      <c r="Q35" s="74" t="str">
        <f t="shared" si="6"/>
        <v/>
      </c>
      <c r="R35" s="97"/>
      <c r="S35" s="97"/>
      <c r="T35" s="79"/>
    </row>
    <row r="36" spans="2:20" s="6" customFormat="1" ht="15" customHeight="1" x14ac:dyDescent="0.25">
      <c r="B36" s="8"/>
      <c r="C36" s="8" t="s">
        <v>19</v>
      </c>
      <c r="D36" s="8" t="s">
        <v>23</v>
      </c>
      <c r="E36" s="8" t="s">
        <v>6</v>
      </c>
      <c r="F36" s="76">
        <f>IFERROR(LARGE(F33:F35,1)+LARGE(F33:F35,2)+LARGE(F33:F35,3),"")</f>
        <v>32.549999999999997</v>
      </c>
      <c r="G36" s="98"/>
      <c r="H36" s="99"/>
      <c r="I36" s="78"/>
      <c r="J36" s="76">
        <f>IFERROR(LARGE(J33:J35,1)+LARGE(J33:J35,2)+LARGE(J33:J35,3),"")</f>
        <v>38.049999999999997</v>
      </c>
      <c r="K36" s="98"/>
      <c r="L36" s="99"/>
      <c r="M36" s="78"/>
      <c r="N36" s="76">
        <f>IFERROR(F36+J36,"")</f>
        <v>70.599999999999994</v>
      </c>
      <c r="O36" s="98"/>
      <c r="P36" s="99"/>
      <c r="Q36" s="78"/>
      <c r="R36" s="100">
        <f>N36</f>
        <v>70.599999999999994</v>
      </c>
      <c r="S36" s="101">
        <f>IFERROR(RANK(R36,$R$8:$R$76,0),"")</f>
        <v>5</v>
      </c>
      <c r="T36" s="78">
        <f t="shared" ref="T36" si="12">IF(S36&lt;11,S36,"")</f>
        <v>5</v>
      </c>
    </row>
    <row r="37" spans="2:20" s="6" customFormat="1" ht="15" customHeight="1" x14ac:dyDescent="0.25">
      <c r="B37" s="13">
        <v>59</v>
      </c>
      <c r="C37" s="13" t="s">
        <v>107</v>
      </c>
      <c r="D37" s="13" t="s">
        <v>9</v>
      </c>
      <c r="E37" s="13" t="s">
        <v>5</v>
      </c>
      <c r="F37" s="93">
        <v>10.3</v>
      </c>
      <c r="G37" s="94">
        <f t="shared" si="0"/>
        <v>10.3</v>
      </c>
      <c r="H37" s="95" cm="1">
        <f t="array" ref="H37">_xlfn.IFS(F37="","",F37="WD","",F37&lt;&gt;"",RANK(G37,$G$3:$G$75,0))</f>
        <v>38</v>
      </c>
      <c r="I37" s="75" t="str">
        <f t="shared" si="1"/>
        <v/>
      </c>
      <c r="J37" s="93">
        <v>12.65</v>
      </c>
      <c r="K37" s="94">
        <f t="shared" si="2"/>
        <v>12.65</v>
      </c>
      <c r="L37" s="95" cm="1">
        <f t="array" ref="L37">_xlfn.IFS(J37="","",J37="WD","",J37&lt;&gt;"",RANK(K37,$K$3:$K$75,0))</f>
        <v>22</v>
      </c>
      <c r="M37" s="75" t="str">
        <f t="shared" si="3"/>
        <v/>
      </c>
      <c r="N37" s="73">
        <f t="shared" si="4"/>
        <v>22.950000000000003</v>
      </c>
      <c r="O37" s="96">
        <f t="shared" si="5"/>
        <v>22.950000000000003</v>
      </c>
      <c r="P37" s="97" cm="1">
        <f t="array" ref="P37">IFERROR(_xlfn.IFS(N37="","",N37&gt;0,RANK(O37,$O$3:$O$75,0)),"")</f>
        <v>35</v>
      </c>
      <c r="Q37" s="74" t="str">
        <f t="shared" si="6"/>
        <v/>
      </c>
      <c r="R37" s="97"/>
      <c r="S37" s="97"/>
      <c r="T37" s="75"/>
    </row>
    <row r="38" spans="2:20" ht="15" customHeight="1" x14ac:dyDescent="0.25">
      <c r="B38" s="13">
        <v>60</v>
      </c>
      <c r="C38" s="13" t="s">
        <v>108</v>
      </c>
      <c r="D38" s="13" t="s">
        <v>9</v>
      </c>
      <c r="E38" s="13" t="s">
        <v>5</v>
      </c>
      <c r="F38" s="93">
        <v>10.199999999999999</v>
      </c>
      <c r="G38" s="94">
        <f t="shared" si="0"/>
        <v>10.199999999999999</v>
      </c>
      <c r="H38" s="95" cm="1">
        <f t="array" ref="H38">_xlfn.IFS(F38="","",F38="WD","",F38&lt;&gt;"",RANK(G38,$G$3:$G$75,0))</f>
        <v>40</v>
      </c>
      <c r="I38" s="75" t="str">
        <f t="shared" si="1"/>
        <v/>
      </c>
      <c r="J38" s="93">
        <v>12.7</v>
      </c>
      <c r="K38" s="94">
        <f t="shared" si="2"/>
        <v>12.7</v>
      </c>
      <c r="L38" s="95" cm="1">
        <f t="array" ref="L38">_xlfn.IFS(J38="","",J38="WD","",J38&lt;&gt;"",RANK(K38,$K$3:$K$75,0))</f>
        <v>17</v>
      </c>
      <c r="M38" s="75" t="str">
        <f t="shared" si="3"/>
        <v/>
      </c>
      <c r="N38" s="73">
        <f t="shared" si="4"/>
        <v>22.9</v>
      </c>
      <c r="O38" s="96">
        <f t="shared" si="5"/>
        <v>22.9</v>
      </c>
      <c r="P38" s="97" cm="1">
        <f t="array" ref="P38">IFERROR(_xlfn.IFS(N38="","",N38&gt;0,RANK(O38,$O$3:$O$75,0)),"")</f>
        <v>37</v>
      </c>
      <c r="Q38" s="74" t="str">
        <f t="shared" si="6"/>
        <v/>
      </c>
      <c r="R38" s="97"/>
      <c r="S38" s="97"/>
      <c r="T38" s="75"/>
    </row>
    <row r="39" spans="2:20" s="6" customFormat="1" ht="15" customHeight="1" x14ac:dyDescent="0.25">
      <c r="B39" s="13">
        <v>61</v>
      </c>
      <c r="C39" s="13" t="s">
        <v>109</v>
      </c>
      <c r="D39" s="13" t="s">
        <v>9</v>
      </c>
      <c r="E39" s="13" t="s">
        <v>5</v>
      </c>
      <c r="F39" s="93">
        <v>9.35</v>
      </c>
      <c r="G39" s="94">
        <f t="shared" si="0"/>
        <v>9.35</v>
      </c>
      <c r="H39" s="95" cm="1">
        <f t="array" ref="H39">_xlfn.IFS(F39="","",F39="WD","",F39&lt;&gt;"",RANK(G39,$G$3:$G$75,0))</f>
        <v>56</v>
      </c>
      <c r="I39" s="75" t="str">
        <f t="shared" si="1"/>
        <v/>
      </c>
      <c r="J39" s="93">
        <v>12.45</v>
      </c>
      <c r="K39" s="94">
        <f t="shared" si="2"/>
        <v>12.45</v>
      </c>
      <c r="L39" s="95" cm="1">
        <f t="array" ref="L39">_xlfn.IFS(J39="","",J39="WD","",J39&lt;&gt;"",RANK(K39,$K$3:$K$75,0))</f>
        <v>42</v>
      </c>
      <c r="M39" s="75" t="str">
        <f t="shared" si="3"/>
        <v/>
      </c>
      <c r="N39" s="73">
        <f t="shared" si="4"/>
        <v>21.799999999999997</v>
      </c>
      <c r="O39" s="96">
        <f t="shared" si="5"/>
        <v>21.799999999999997</v>
      </c>
      <c r="P39" s="97" cm="1">
        <f t="array" ref="P39">IFERROR(_xlfn.IFS(N39="","",N39&gt;0,RANK(O39,$O$3:$O$75,0)),"")</f>
        <v>57</v>
      </c>
      <c r="Q39" s="74" t="str">
        <f t="shared" si="6"/>
        <v/>
      </c>
      <c r="R39" s="97"/>
      <c r="S39" s="97"/>
      <c r="T39" s="75"/>
    </row>
    <row r="40" spans="2:20" s="6" customFormat="1" ht="15" customHeight="1" x14ac:dyDescent="0.25">
      <c r="B40" s="13">
        <v>62</v>
      </c>
      <c r="C40" s="13" t="s">
        <v>110</v>
      </c>
      <c r="D40" s="13" t="s">
        <v>9</v>
      </c>
      <c r="E40" s="13" t="s">
        <v>5</v>
      </c>
      <c r="F40" s="93">
        <v>10.050000000000001</v>
      </c>
      <c r="G40" s="94">
        <f t="shared" si="0"/>
        <v>10.050000000000001</v>
      </c>
      <c r="H40" s="95" cm="1">
        <f t="array" ref="H40">_xlfn.IFS(F40="","",F40="WD","",F40&lt;&gt;"",RANK(G40,$G$3:$G$75,0))</f>
        <v>43</v>
      </c>
      <c r="I40" s="75" t="str">
        <f t="shared" si="1"/>
        <v/>
      </c>
      <c r="J40" s="93">
        <v>12.4</v>
      </c>
      <c r="K40" s="94">
        <f t="shared" si="2"/>
        <v>12.4</v>
      </c>
      <c r="L40" s="95" cm="1">
        <f t="array" ref="L40">_xlfn.IFS(J40="","",J40="WD","",J40&lt;&gt;"",RANK(K40,$K$3:$K$75,0))</f>
        <v>47</v>
      </c>
      <c r="M40" s="75" t="str">
        <f t="shared" si="3"/>
        <v/>
      </c>
      <c r="N40" s="73">
        <f t="shared" si="4"/>
        <v>22.450000000000003</v>
      </c>
      <c r="O40" s="96">
        <f t="shared" si="5"/>
        <v>22.450000000000003</v>
      </c>
      <c r="P40" s="97" cm="1">
        <f t="array" ref="P40">IFERROR(_xlfn.IFS(N40="","",N40&gt;0,RANK(O40,$O$3:$O$75,0)),"")</f>
        <v>46</v>
      </c>
      <c r="Q40" s="74" t="str">
        <f t="shared" si="6"/>
        <v/>
      </c>
      <c r="R40" s="97"/>
      <c r="S40" s="97"/>
      <c r="T40" s="79"/>
    </row>
    <row r="41" spans="2:20" s="6" customFormat="1" ht="15" customHeight="1" x14ac:dyDescent="0.25">
      <c r="B41" s="13">
        <v>63</v>
      </c>
      <c r="C41" s="13" t="s">
        <v>111</v>
      </c>
      <c r="D41" s="13" t="s">
        <v>9</v>
      </c>
      <c r="E41" s="13" t="s">
        <v>5</v>
      </c>
      <c r="F41" s="93">
        <v>9.1999999999999993</v>
      </c>
      <c r="G41" s="94">
        <f t="shared" si="0"/>
        <v>9.1999999999999993</v>
      </c>
      <c r="H41" s="95" cm="1">
        <f t="array" ref="H41">_xlfn.IFS(F41="","",F41="WD","",F41&lt;&gt;"",RANK(G41,$G$3:$G$75,0))</f>
        <v>57</v>
      </c>
      <c r="I41" s="75" t="str">
        <f t="shared" si="1"/>
        <v/>
      </c>
      <c r="J41" s="93">
        <v>12.75</v>
      </c>
      <c r="K41" s="94">
        <f t="shared" si="2"/>
        <v>12.75</v>
      </c>
      <c r="L41" s="95" cm="1">
        <f t="array" ref="L41">_xlfn.IFS(J41="","",J41="WD","",J41&lt;&gt;"",RANK(K41,$K$3:$K$75,0))</f>
        <v>13</v>
      </c>
      <c r="M41" s="75" t="str">
        <f t="shared" si="3"/>
        <v/>
      </c>
      <c r="N41" s="73">
        <f t="shared" si="4"/>
        <v>21.95</v>
      </c>
      <c r="O41" s="96">
        <f t="shared" si="5"/>
        <v>21.95</v>
      </c>
      <c r="P41" s="97" cm="1">
        <f t="array" ref="P41">IFERROR(_xlfn.IFS(N41="","",N41&gt;0,RANK(O41,$O$3:$O$75,0)),"")</f>
        <v>55</v>
      </c>
      <c r="Q41" s="74" t="str">
        <f t="shared" si="6"/>
        <v/>
      </c>
      <c r="R41" s="97"/>
      <c r="S41" s="97"/>
      <c r="T41" s="78"/>
    </row>
    <row r="42" spans="2:20" s="6" customFormat="1" ht="15" customHeight="1" x14ac:dyDescent="0.25">
      <c r="B42" s="8"/>
      <c r="C42" s="8" t="s">
        <v>19</v>
      </c>
      <c r="D42" s="8" t="s">
        <v>9</v>
      </c>
      <c r="E42" s="8" t="s">
        <v>5</v>
      </c>
      <c r="F42" s="76">
        <f>IFERROR(LARGE(F37:F41,1)+LARGE(F37:F41,2)+LARGE(F37:F41,3),"")</f>
        <v>30.55</v>
      </c>
      <c r="G42" s="98"/>
      <c r="H42" s="99"/>
      <c r="I42" s="78"/>
      <c r="J42" s="76">
        <f>IFERROR(LARGE(J37:J41,1)+LARGE(J37:J41,2)+LARGE(J37:J41,3),"")</f>
        <v>38.1</v>
      </c>
      <c r="K42" s="98"/>
      <c r="L42" s="99"/>
      <c r="M42" s="78"/>
      <c r="N42" s="76">
        <f>IFERROR(F42+J42,"")</f>
        <v>68.650000000000006</v>
      </c>
      <c r="O42" s="98"/>
      <c r="P42" s="99"/>
      <c r="Q42" s="78"/>
      <c r="R42" s="100">
        <f>N42</f>
        <v>68.650000000000006</v>
      </c>
      <c r="S42" s="101">
        <f>IFERROR(RANK(R42,$R$8:$R$76,0),"")</f>
        <v>12</v>
      </c>
      <c r="T42" s="78" t="str">
        <f t="shared" ref="T42" si="13">IF(S42&lt;11,S42,"")</f>
        <v/>
      </c>
    </row>
    <row r="43" spans="2:20" ht="15" customHeight="1" x14ac:dyDescent="0.25">
      <c r="B43" s="13">
        <v>64</v>
      </c>
      <c r="C43" s="13" t="s">
        <v>44</v>
      </c>
      <c r="D43" s="13" t="s">
        <v>9</v>
      </c>
      <c r="E43" s="13" t="s">
        <v>6</v>
      </c>
      <c r="F43" s="93">
        <v>10.35</v>
      </c>
      <c r="G43" s="94">
        <f t="shared" si="0"/>
        <v>10.35</v>
      </c>
      <c r="H43" s="95" cm="1">
        <f t="array" ref="H43">_xlfn.IFS(F43="","",F43="WD","",F43&lt;&gt;"",RANK(G43,$G$3:$G$75,0))</f>
        <v>37</v>
      </c>
      <c r="I43" s="75" t="str">
        <f t="shared" si="1"/>
        <v/>
      </c>
      <c r="J43" s="93">
        <v>13</v>
      </c>
      <c r="K43" s="94">
        <f t="shared" si="2"/>
        <v>13</v>
      </c>
      <c r="L43" s="95" cm="1">
        <f t="array" ref="L43">_xlfn.IFS(J43="","",J43="WD","",J43&lt;&gt;"",RANK(K43,$K$3:$K$75,0))</f>
        <v>4</v>
      </c>
      <c r="M43" s="75">
        <f t="shared" si="3"/>
        <v>4</v>
      </c>
      <c r="N43" s="73">
        <f t="shared" si="4"/>
        <v>23.35</v>
      </c>
      <c r="O43" s="96">
        <f t="shared" si="5"/>
        <v>23.35</v>
      </c>
      <c r="P43" s="97" cm="1">
        <f t="array" ref="P43">IFERROR(_xlfn.IFS(N43="","",N43&gt;0,RANK(O43,$O$3:$O$75,0)),"")</f>
        <v>26</v>
      </c>
      <c r="Q43" s="74" t="str">
        <f t="shared" si="6"/>
        <v/>
      </c>
      <c r="R43" s="97"/>
      <c r="S43" s="97"/>
      <c r="T43" s="75"/>
    </row>
    <row r="44" spans="2:20" s="6" customFormat="1" ht="15" customHeight="1" x14ac:dyDescent="0.25">
      <c r="B44" s="13">
        <v>65</v>
      </c>
      <c r="C44" s="13" t="s">
        <v>45</v>
      </c>
      <c r="D44" s="13" t="s">
        <v>9</v>
      </c>
      <c r="E44" s="84" t="s">
        <v>6</v>
      </c>
      <c r="F44" s="93">
        <v>9.9</v>
      </c>
      <c r="G44" s="94">
        <f t="shared" si="0"/>
        <v>9.9</v>
      </c>
      <c r="H44" s="95" cm="1">
        <f t="array" ref="H44">_xlfn.IFS(F44="","",F44="WD","",F44&lt;&gt;"",RANK(G44,$G$3:$G$75,0))</f>
        <v>48</v>
      </c>
      <c r="I44" s="75" t="str">
        <f t="shared" si="1"/>
        <v/>
      </c>
      <c r="J44" s="93">
        <v>12.5</v>
      </c>
      <c r="K44" s="94">
        <f t="shared" si="2"/>
        <v>12.5</v>
      </c>
      <c r="L44" s="95" cm="1">
        <f t="array" ref="L44">_xlfn.IFS(J44="","",J44="WD","",J44&lt;&gt;"",RANK(K44,$K$3:$K$75,0))</f>
        <v>38</v>
      </c>
      <c r="M44" s="75" t="str">
        <f t="shared" si="3"/>
        <v/>
      </c>
      <c r="N44" s="73">
        <f t="shared" si="4"/>
        <v>22.4</v>
      </c>
      <c r="O44" s="96">
        <f t="shared" si="5"/>
        <v>22.4</v>
      </c>
      <c r="P44" s="97" cm="1">
        <f t="array" ref="P44">IFERROR(_xlfn.IFS(N44="","",N44&gt;0,RANK(O44,$O$3:$O$75,0)),"")</f>
        <v>49</v>
      </c>
      <c r="Q44" s="74" t="str">
        <f t="shared" si="6"/>
        <v/>
      </c>
      <c r="R44" s="97"/>
      <c r="S44" s="97"/>
      <c r="T44" s="75"/>
    </row>
    <row r="45" spans="2:20" ht="15" customHeight="1" x14ac:dyDescent="0.25">
      <c r="B45" s="13">
        <v>66</v>
      </c>
      <c r="C45" s="13" t="s">
        <v>46</v>
      </c>
      <c r="D45" s="13" t="s">
        <v>9</v>
      </c>
      <c r="E45" s="84" t="s">
        <v>6</v>
      </c>
      <c r="F45" s="93">
        <v>10.8</v>
      </c>
      <c r="G45" s="94">
        <f t="shared" si="0"/>
        <v>10.8</v>
      </c>
      <c r="H45" s="95" cm="1">
        <f t="array" ref="H45">_xlfn.IFS(F45="","",F45="WD","",F45&lt;&gt;"",RANK(G45,$G$3:$G$75,0))</f>
        <v>22</v>
      </c>
      <c r="I45" s="75" t="str">
        <f t="shared" si="1"/>
        <v/>
      </c>
      <c r="J45" s="93">
        <v>12.65</v>
      </c>
      <c r="K45" s="94">
        <f t="shared" si="2"/>
        <v>12.65</v>
      </c>
      <c r="L45" s="95" cm="1">
        <f t="array" ref="L45">_xlfn.IFS(J45="","",J45="WD","",J45&lt;&gt;"",RANK(K45,$K$3:$K$75,0))</f>
        <v>22</v>
      </c>
      <c r="M45" s="75" t="str">
        <f t="shared" si="3"/>
        <v/>
      </c>
      <c r="N45" s="73">
        <f t="shared" si="4"/>
        <v>23.450000000000003</v>
      </c>
      <c r="O45" s="96">
        <f t="shared" si="5"/>
        <v>23.450000000000003</v>
      </c>
      <c r="P45" s="97" cm="1">
        <f t="array" ref="P45">IFERROR(_xlfn.IFS(N45="","",N45&gt;0,RANK(O45,$O$3:$O$75,0)),"")</f>
        <v>20</v>
      </c>
      <c r="Q45" s="74" t="str">
        <f t="shared" si="6"/>
        <v/>
      </c>
      <c r="R45" s="97"/>
      <c r="S45" s="97"/>
      <c r="T45" s="75"/>
    </row>
    <row r="46" spans="2:20" s="6" customFormat="1" ht="15" customHeight="1" x14ac:dyDescent="0.25">
      <c r="B46" s="13">
        <v>67</v>
      </c>
      <c r="C46" s="13" t="s">
        <v>47</v>
      </c>
      <c r="D46" s="13" t="s">
        <v>9</v>
      </c>
      <c r="E46" s="84" t="s">
        <v>6</v>
      </c>
      <c r="F46" s="93">
        <v>9.85</v>
      </c>
      <c r="G46" s="94">
        <f t="shared" si="0"/>
        <v>9.85</v>
      </c>
      <c r="H46" s="95" cm="1">
        <f t="array" ref="H46">_xlfn.IFS(F46="","",F46="WD","",F46&lt;&gt;"",RANK(G46,$G$3:$G$75,0))</f>
        <v>50</v>
      </c>
      <c r="I46" s="75" t="str">
        <f t="shared" si="1"/>
        <v/>
      </c>
      <c r="J46" s="93">
        <v>12.65</v>
      </c>
      <c r="K46" s="94">
        <f t="shared" si="2"/>
        <v>12.65</v>
      </c>
      <c r="L46" s="95" cm="1">
        <f t="array" ref="L46">_xlfn.IFS(J46="","",J46="WD","",J46&lt;&gt;"",RANK(K46,$K$3:$K$75,0))</f>
        <v>22</v>
      </c>
      <c r="M46" s="75" t="str">
        <f t="shared" si="3"/>
        <v/>
      </c>
      <c r="N46" s="73">
        <f t="shared" si="4"/>
        <v>22.5</v>
      </c>
      <c r="O46" s="96">
        <f t="shared" si="5"/>
        <v>22.5</v>
      </c>
      <c r="P46" s="97" cm="1">
        <f t="array" ref="P46">IFERROR(_xlfn.IFS(N46="","",N46&gt;0,RANK(O46,$O$3:$O$75,0)),"")</f>
        <v>44</v>
      </c>
      <c r="Q46" s="74" t="str">
        <f t="shared" si="6"/>
        <v/>
      </c>
      <c r="R46" s="97"/>
      <c r="S46" s="97"/>
      <c r="T46" s="78"/>
    </row>
    <row r="47" spans="2:20" s="6" customFormat="1" ht="15" customHeight="1" x14ac:dyDescent="0.25">
      <c r="B47" s="8"/>
      <c r="C47" s="8" t="s">
        <v>19</v>
      </c>
      <c r="D47" s="8" t="s">
        <v>9</v>
      </c>
      <c r="E47" s="72" t="s">
        <v>6</v>
      </c>
      <c r="F47" s="76">
        <f>IFERROR(LARGE(F43:F46,1)+LARGE(F43:F46,2)+LARGE(F43:F46,3),"")</f>
        <v>31.049999999999997</v>
      </c>
      <c r="G47" s="98"/>
      <c r="H47" s="99"/>
      <c r="I47" s="78"/>
      <c r="J47" s="76">
        <f>IFERROR(LARGE(J43:J46,1)+LARGE(J43:J46,2)+LARGE(J43:J46,3),"")</f>
        <v>38.299999999999997</v>
      </c>
      <c r="K47" s="98"/>
      <c r="L47" s="99"/>
      <c r="M47" s="78"/>
      <c r="N47" s="76">
        <f>IFERROR(F47+J47,"")</f>
        <v>69.349999999999994</v>
      </c>
      <c r="O47" s="98"/>
      <c r="P47" s="99"/>
      <c r="Q47" s="78"/>
      <c r="R47" s="100">
        <f>N47</f>
        <v>69.349999999999994</v>
      </c>
      <c r="S47" s="101">
        <f>IFERROR(RANK(R47,$R$8:$R$76,0),"")</f>
        <v>8</v>
      </c>
      <c r="T47" s="78">
        <f t="shared" ref="T47" si="14">IF(S47&lt;11,S47,"")</f>
        <v>8</v>
      </c>
    </row>
    <row r="48" spans="2:20" ht="15" customHeight="1" x14ac:dyDescent="0.25">
      <c r="B48" s="13">
        <v>68</v>
      </c>
      <c r="C48" s="13" t="s">
        <v>112</v>
      </c>
      <c r="D48" s="84" t="s">
        <v>37</v>
      </c>
      <c r="E48" s="84" t="s">
        <v>5</v>
      </c>
      <c r="F48" s="93">
        <v>9.9499999999999993</v>
      </c>
      <c r="G48" s="94">
        <f t="shared" si="0"/>
        <v>9.9499999999999993</v>
      </c>
      <c r="H48" s="95" cm="1">
        <f t="array" ref="H48">_xlfn.IFS(F48="","",F48="WD","",F48&lt;&gt;"",RANK(G48,$G$3:$G$75,0))</f>
        <v>46</v>
      </c>
      <c r="I48" s="75" t="str">
        <f t="shared" si="1"/>
        <v/>
      </c>
      <c r="J48" s="93">
        <v>12.35</v>
      </c>
      <c r="K48" s="94">
        <f t="shared" si="2"/>
        <v>12.35</v>
      </c>
      <c r="L48" s="95" cm="1">
        <f t="array" ref="L48">_xlfn.IFS(J48="","",J48="WD","",J48&lt;&gt;"",RANK(K48,$K$3:$K$75,0))</f>
        <v>53</v>
      </c>
      <c r="M48" s="75" t="str">
        <f t="shared" si="3"/>
        <v/>
      </c>
      <c r="N48" s="73">
        <f t="shared" si="4"/>
        <v>22.299999999999997</v>
      </c>
      <c r="O48" s="96">
        <f t="shared" si="5"/>
        <v>22.299999999999997</v>
      </c>
      <c r="P48" s="97" cm="1">
        <f t="array" ref="P48">IFERROR(_xlfn.IFS(N48="","",N48&gt;0,RANK(O48,$O$3:$O$75,0)),"")</f>
        <v>51</v>
      </c>
      <c r="Q48" s="74" t="str">
        <f t="shared" si="6"/>
        <v/>
      </c>
      <c r="R48" s="97"/>
      <c r="S48" s="97"/>
      <c r="T48" s="75"/>
    </row>
    <row r="49" spans="2:20" s="6" customFormat="1" ht="15" customHeight="1" x14ac:dyDescent="0.25">
      <c r="B49" s="13">
        <v>69</v>
      </c>
      <c r="C49" s="13" t="s">
        <v>113</v>
      </c>
      <c r="D49" s="84" t="s">
        <v>37</v>
      </c>
      <c r="E49" s="84" t="s">
        <v>5</v>
      </c>
      <c r="F49" s="93">
        <v>10.7</v>
      </c>
      <c r="G49" s="94">
        <f t="shared" si="0"/>
        <v>10.7</v>
      </c>
      <c r="H49" s="95" cm="1">
        <f t="array" ref="H49">_xlfn.IFS(F49="","",F49="WD","",F49&lt;&gt;"",RANK(G49,$G$3:$G$75,0))</f>
        <v>25</v>
      </c>
      <c r="I49" s="75" t="str">
        <f t="shared" si="1"/>
        <v/>
      </c>
      <c r="J49" s="93">
        <v>12.6</v>
      </c>
      <c r="K49" s="94">
        <f t="shared" si="2"/>
        <v>12.6</v>
      </c>
      <c r="L49" s="95" cm="1">
        <f t="array" ref="L49">_xlfn.IFS(J49="","",J49="WD","",J49&lt;&gt;"",RANK(K49,$K$3:$K$75,0))</f>
        <v>30</v>
      </c>
      <c r="M49" s="75" t="str">
        <f t="shared" si="3"/>
        <v/>
      </c>
      <c r="N49" s="73">
        <f t="shared" si="4"/>
        <v>23.299999999999997</v>
      </c>
      <c r="O49" s="96">
        <f t="shared" si="5"/>
        <v>23.299999999999997</v>
      </c>
      <c r="P49" s="97" cm="1">
        <f t="array" ref="P49">IFERROR(_xlfn.IFS(N49="","",N49&gt;0,RANK(O49,$O$3:$O$75,0)),"")</f>
        <v>30</v>
      </c>
      <c r="Q49" s="74" t="str">
        <f t="shared" si="6"/>
        <v/>
      </c>
      <c r="R49" s="97"/>
      <c r="S49" s="97"/>
      <c r="T49" s="75"/>
    </row>
    <row r="50" spans="2:20" s="6" customFormat="1" ht="15" customHeight="1" x14ac:dyDescent="0.25">
      <c r="B50" s="13">
        <v>70</v>
      </c>
      <c r="C50" s="13" t="s">
        <v>114</v>
      </c>
      <c r="D50" s="84" t="s">
        <v>37</v>
      </c>
      <c r="E50" s="84" t="s">
        <v>5</v>
      </c>
      <c r="F50" s="93">
        <v>9.6</v>
      </c>
      <c r="G50" s="94">
        <f t="shared" si="0"/>
        <v>9.6</v>
      </c>
      <c r="H50" s="95" cm="1">
        <f t="array" ref="H50">_xlfn.IFS(F50="","",F50="WD","",F50&lt;&gt;"",RANK(G50,$G$3:$G$75,0))</f>
        <v>53</v>
      </c>
      <c r="I50" s="75" t="str">
        <f t="shared" si="1"/>
        <v/>
      </c>
      <c r="J50" s="93">
        <v>12.4</v>
      </c>
      <c r="K50" s="94">
        <f t="shared" si="2"/>
        <v>12.4</v>
      </c>
      <c r="L50" s="95" cm="1">
        <f t="array" ref="L50">_xlfn.IFS(J50="","",J50="WD","",J50&lt;&gt;"",RANK(K50,$K$3:$K$75,0))</f>
        <v>47</v>
      </c>
      <c r="M50" s="75" t="str">
        <f t="shared" si="3"/>
        <v/>
      </c>
      <c r="N50" s="73">
        <f t="shared" si="4"/>
        <v>22</v>
      </c>
      <c r="O50" s="96">
        <f t="shared" si="5"/>
        <v>22</v>
      </c>
      <c r="P50" s="97" cm="1">
        <f t="array" ref="P50">IFERROR(_xlfn.IFS(N50="","",N50&gt;0,RANK(O50,$O$3:$O$75,0)),"")</f>
        <v>53</v>
      </c>
      <c r="Q50" s="74" t="str">
        <f t="shared" si="6"/>
        <v/>
      </c>
      <c r="R50" s="97"/>
      <c r="S50" s="97"/>
      <c r="T50" s="79"/>
    </row>
    <row r="51" spans="2:20" s="6" customFormat="1" ht="15" customHeight="1" x14ac:dyDescent="0.25">
      <c r="B51" s="8"/>
      <c r="C51" s="8" t="s">
        <v>19</v>
      </c>
      <c r="D51" s="72" t="s">
        <v>37</v>
      </c>
      <c r="E51" s="72" t="s">
        <v>5</v>
      </c>
      <c r="F51" s="76">
        <f>IFERROR(LARGE(F48:F50,1)+LARGE(F48:F50,2)+LARGE(F48:F50,3),"")</f>
        <v>30.25</v>
      </c>
      <c r="G51" s="98"/>
      <c r="H51" s="99"/>
      <c r="I51" s="78"/>
      <c r="J51" s="76">
        <f>IFERROR(LARGE(J48:J50,1)+LARGE(J48:J50,2)+LARGE(J48:J50,3),"")</f>
        <v>37.35</v>
      </c>
      <c r="K51" s="98"/>
      <c r="L51" s="99"/>
      <c r="M51" s="78"/>
      <c r="N51" s="76">
        <f>IFERROR(F51+J51,"")</f>
        <v>67.599999999999994</v>
      </c>
      <c r="O51" s="98"/>
      <c r="P51" s="99"/>
      <c r="Q51" s="78"/>
      <c r="R51" s="100">
        <f>N51</f>
        <v>67.599999999999994</v>
      </c>
      <c r="S51" s="101">
        <f>IFERROR(RANK(R51,$R$8:$R$76,0),"")</f>
        <v>14</v>
      </c>
      <c r="T51" s="78" t="str">
        <f t="shared" ref="T51" si="15">IF(S51&lt;11,S51,"")</f>
        <v/>
      </c>
    </row>
    <row r="52" spans="2:20" s="6" customFormat="1" ht="15" customHeight="1" x14ac:dyDescent="0.25">
      <c r="B52" s="13">
        <v>71</v>
      </c>
      <c r="C52" s="13" t="s">
        <v>54</v>
      </c>
      <c r="D52" s="84" t="s">
        <v>37</v>
      </c>
      <c r="E52" s="84" t="s">
        <v>6</v>
      </c>
      <c r="F52" s="93">
        <v>10.6</v>
      </c>
      <c r="G52" s="94">
        <f t="shared" si="0"/>
        <v>10.6</v>
      </c>
      <c r="H52" s="95" cm="1">
        <f t="array" ref="H52">_xlfn.IFS(F52="","",F52="WD","",F52&lt;&gt;"",RANK(G52,$G$3:$G$75,0))</f>
        <v>29</v>
      </c>
      <c r="I52" s="75" t="str">
        <f t="shared" si="1"/>
        <v/>
      </c>
      <c r="J52" s="93">
        <v>13.2</v>
      </c>
      <c r="K52" s="94">
        <f t="shared" si="2"/>
        <v>13.2</v>
      </c>
      <c r="L52" s="95" cm="1">
        <f t="array" ref="L52">_xlfn.IFS(J52="","",J52="WD","",J52&lt;&gt;"",RANK(K52,$K$3:$K$75,0))</f>
        <v>1</v>
      </c>
      <c r="M52" s="75">
        <f t="shared" si="3"/>
        <v>1</v>
      </c>
      <c r="N52" s="73">
        <f t="shared" si="4"/>
        <v>23.799999999999997</v>
      </c>
      <c r="O52" s="96">
        <f t="shared" si="5"/>
        <v>23.799999999999997</v>
      </c>
      <c r="P52" s="97" cm="1">
        <f t="array" ref="P52">IFERROR(_xlfn.IFS(N52="","",N52&gt;0,RANK(O52,$O$3:$O$75,0)),"")</f>
        <v>12</v>
      </c>
      <c r="Q52" s="74" t="str">
        <f t="shared" si="6"/>
        <v/>
      </c>
      <c r="R52" s="97"/>
      <c r="S52" s="97"/>
      <c r="T52" s="75"/>
    </row>
    <row r="53" spans="2:20" s="6" customFormat="1" ht="15" customHeight="1" x14ac:dyDescent="0.25">
      <c r="B53" s="13">
        <v>72</v>
      </c>
      <c r="C53" s="13" t="s">
        <v>115</v>
      </c>
      <c r="D53" s="84" t="s">
        <v>37</v>
      </c>
      <c r="E53" s="84" t="s">
        <v>6</v>
      </c>
      <c r="F53" s="93">
        <v>10.7</v>
      </c>
      <c r="G53" s="94">
        <f t="shared" si="0"/>
        <v>10.7</v>
      </c>
      <c r="H53" s="95" cm="1">
        <f t="array" ref="H53">_xlfn.IFS(F53="","",F53="WD","",F53&lt;&gt;"",RANK(G53,$G$3:$G$75,0))</f>
        <v>25</v>
      </c>
      <c r="I53" s="75" t="str">
        <f t="shared" si="1"/>
        <v/>
      </c>
      <c r="J53" s="93">
        <v>12.9</v>
      </c>
      <c r="K53" s="94">
        <f t="shared" si="2"/>
        <v>12.9</v>
      </c>
      <c r="L53" s="95" cm="1">
        <f t="array" ref="L53">_xlfn.IFS(J53="","",J53="WD","",J53&lt;&gt;"",RANK(K53,$K$3:$K$75,0))</f>
        <v>8</v>
      </c>
      <c r="M53" s="75">
        <f t="shared" si="3"/>
        <v>8</v>
      </c>
      <c r="N53" s="73">
        <f t="shared" si="4"/>
        <v>23.6</v>
      </c>
      <c r="O53" s="96">
        <f t="shared" si="5"/>
        <v>23.6</v>
      </c>
      <c r="P53" s="97" cm="1">
        <f t="array" ref="P53">IFERROR(_xlfn.IFS(N53="","",N53&gt;0,RANK(O53,$O$3:$O$75,0)),"")</f>
        <v>18</v>
      </c>
      <c r="Q53" s="74" t="str">
        <f t="shared" si="6"/>
        <v/>
      </c>
      <c r="R53" s="97"/>
      <c r="S53" s="97"/>
      <c r="T53" s="75"/>
    </row>
    <row r="54" spans="2:20" s="6" customFormat="1" ht="15" customHeight="1" x14ac:dyDescent="0.25">
      <c r="B54" s="13">
        <v>73</v>
      </c>
      <c r="C54" s="13" t="s">
        <v>53</v>
      </c>
      <c r="D54" s="84" t="s">
        <v>37</v>
      </c>
      <c r="E54" s="84" t="s">
        <v>6</v>
      </c>
      <c r="F54" s="93">
        <v>11.15</v>
      </c>
      <c r="G54" s="94">
        <f t="shared" si="0"/>
        <v>11.15</v>
      </c>
      <c r="H54" s="95" cm="1">
        <f t="array" ref="H54">_xlfn.IFS(F54="","",F54="WD","",F54&lt;&gt;"",RANK(G54,$G$3:$G$75,0))</f>
        <v>12</v>
      </c>
      <c r="I54" s="75" t="str">
        <f t="shared" si="1"/>
        <v/>
      </c>
      <c r="J54" s="93">
        <v>13.1</v>
      </c>
      <c r="K54" s="94">
        <f t="shared" si="2"/>
        <v>13.1</v>
      </c>
      <c r="L54" s="95" cm="1">
        <f t="array" ref="L54">_xlfn.IFS(J54="","",J54="WD","",J54&lt;&gt;"",RANK(K54,$K$3:$K$75,0))</f>
        <v>2</v>
      </c>
      <c r="M54" s="75">
        <f t="shared" si="3"/>
        <v>2</v>
      </c>
      <c r="N54" s="73">
        <f t="shared" si="4"/>
        <v>24.25</v>
      </c>
      <c r="O54" s="96">
        <f t="shared" si="5"/>
        <v>24.25</v>
      </c>
      <c r="P54" s="97" cm="1">
        <f t="array" ref="P54">IFERROR(_xlfn.IFS(N54="","",N54&gt;0,RANK(O54,$O$3:$O$75,0)),"")</f>
        <v>5</v>
      </c>
      <c r="Q54" s="74">
        <f t="shared" si="6"/>
        <v>5</v>
      </c>
      <c r="R54" s="97"/>
      <c r="S54" s="97"/>
      <c r="T54" s="78"/>
    </row>
    <row r="55" spans="2:20" s="6" customFormat="1" ht="15" customHeight="1" x14ac:dyDescent="0.25">
      <c r="B55" s="8"/>
      <c r="C55" s="8" t="s">
        <v>19</v>
      </c>
      <c r="D55" s="72" t="s">
        <v>37</v>
      </c>
      <c r="E55" s="72" t="s">
        <v>6</v>
      </c>
      <c r="F55" s="76">
        <f>IFERROR(LARGE(F52:F54,1)+LARGE(F52:F54,2)+LARGE(F52:F54,3),"")</f>
        <v>32.450000000000003</v>
      </c>
      <c r="G55" s="98"/>
      <c r="H55" s="99"/>
      <c r="I55" s="78"/>
      <c r="J55" s="76">
        <f>IFERROR(LARGE(J52:J54,1)+LARGE(J52:J54,2)+LARGE(J52:J54,3),"")</f>
        <v>39.199999999999996</v>
      </c>
      <c r="K55" s="98"/>
      <c r="L55" s="99"/>
      <c r="M55" s="78"/>
      <c r="N55" s="76">
        <f>IFERROR(F55+J55,"")</f>
        <v>71.650000000000006</v>
      </c>
      <c r="O55" s="98"/>
      <c r="P55" s="99"/>
      <c r="Q55" s="78"/>
      <c r="R55" s="100">
        <f>N55</f>
        <v>71.650000000000006</v>
      </c>
      <c r="S55" s="101">
        <f>IFERROR(RANK(R55,$R$8:$R$76,0),"")</f>
        <v>4</v>
      </c>
      <c r="T55" s="78">
        <f t="shared" ref="T55" si="16">IF(S55&lt;11,S55,"")</f>
        <v>4</v>
      </c>
    </row>
    <row r="56" spans="2:20" ht="15" customHeight="1" x14ac:dyDescent="0.25">
      <c r="B56" s="13">
        <v>74</v>
      </c>
      <c r="C56" s="13" t="s">
        <v>116</v>
      </c>
      <c r="D56" s="84" t="s">
        <v>117</v>
      </c>
      <c r="E56" s="84" t="s">
        <v>5</v>
      </c>
      <c r="F56" s="93">
        <v>10.6</v>
      </c>
      <c r="G56" s="94">
        <f t="shared" si="0"/>
        <v>10.6</v>
      </c>
      <c r="H56" s="95" cm="1">
        <f t="array" ref="H56">_xlfn.IFS(F56="","",F56="WD","",F56&lt;&gt;"",RANK(G56,$G$3:$G$75,0))</f>
        <v>29</v>
      </c>
      <c r="I56" s="75" t="str">
        <f t="shared" si="1"/>
        <v/>
      </c>
      <c r="J56" s="93">
        <v>12.4</v>
      </c>
      <c r="K56" s="94">
        <f t="shared" si="2"/>
        <v>12.4</v>
      </c>
      <c r="L56" s="95" cm="1">
        <f t="array" ref="L56">_xlfn.IFS(J56="","",J56="WD","",J56&lt;&gt;"",RANK(K56,$K$3:$K$75,0))</f>
        <v>47</v>
      </c>
      <c r="M56" s="75" t="str">
        <f t="shared" si="3"/>
        <v/>
      </c>
      <c r="N56" s="73">
        <f t="shared" si="4"/>
        <v>23</v>
      </c>
      <c r="O56" s="96">
        <f t="shared" si="5"/>
        <v>23</v>
      </c>
      <c r="P56" s="97" cm="1">
        <f t="array" ref="P56">IFERROR(_xlfn.IFS(N56="","",N56&gt;0,RANK(O56,$O$3:$O$75,0)),"")</f>
        <v>34</v>
      </c>
      <c r="Q56" s="74" t="str">
        <f t="shared" si="6"/>
        <v/>
      </c>
      <c r="R56" s="97"/>
      <c r="S56" s="97"/>
      <c r="T56" s="75"/>
    </row>
    <row r="57" spans="2:20" ht="15" customHeight="1" x14ac:dyDescent="0.25">
      <c r="B57" s="13">
        <v>75</v>
      </c>
      <c r="C57" s="13" t="s">
        <v>118</v>
      </c>
      <c r="D57" s="84" t="s">
        <v>117</v>
      </c>
      <c r="E57" s="84" t="s">
        <v>5</v>
      </c>
      <c r="F57" s="93">
        <v>11.15</v>
      </c>
      <c r="G57" s="94">
        <f t="shared" si="0"/>
        <v>11.15</v>
      </c>
      <c r="H57" s="95" cm="1">
        <f t="array" ref="H57">_xlfn.IFS(F57="","",F57="WD","",F57&lt;&gt;"",RANK(G57,$G$3:$G$75,0))</f>
        <v>12</v>
      </c>
      <c r="I57" s="75" t="str">
        <f t="shared" si="1"/>
        <v/>
      </c>
      <c r="J57" s="93">
        <v>12.45</v>
      </c>
      <c r="K57" s="94">
        <f t="shared" si="2"/>
        <v>12.45</v>
      </c>
      <c r="L57" s="95" cm="1">
        <f t="array" ref="L57">_xlfn.IFS(J57="","",J57="WD","",J57&lt;&gt;"",RANK(K57,$K$3:$K$75,0))</f>
        <v>42</v>
      </c>
      <c r="M57" s="75" t="str">
        <f t="shared" si="3"/>
        <v/>
      </c>
      <c r="N57" s="73">
        <f t="shared" si="4"/>
        <v>23.6</v>
      </c>
      <c r="O57" s="96">
        <f t="shared" si="5"/>
        <v>23.6</v>
      </c>
      <c r="P57" s="97" cm="1">
        <f t="array" ref="P57">IFERROR(_xlfn.IFS(N57="","",N57&gt;0,RANK(O57,$O$3:$O$75,0)),"")</f>
        <v>18</v>
      </c>
      <c r="Q57" s="74" t="str">
        <f t="shared" si="6"/>
        <v/>
      </c>
      <c r="R57" s="97"/>
      <c r="S57" s="97"/>
      <c r="T57" s="79"/>
    </row>
    <row r="58" spans="2:20" s="6" customFormat="1" ht="15" customHeight="1" x14ac:dyDescent="0.25">
      <c r="B58" s="13">
        <v>76</v>
      </c>
      <c r="C58" s="13" t="s">
        <v>119</v>
      </c>
      <c r="D58" s="84" t="s">
        <v>117</v>
      </c>
      <c r="E58" s="13" t="s">
        <v>5</v>
      </c>
      <c r="F58" s="93">
        <v>11.4</v>
      </c>
      <c r="G58" s="94">
        <f t="shared" si="0"/>
        <v>11.4</v>
      </c>
      <c r="H58" s="95" cm="1">
        <f t="array" ref="H58">_xlfn.IFS(F58="","",F58="WD","",F58&lt;&gt;"",RANK(G58,$G$3:$G$75,0))</f>
        <v>5</v>
      </c>
      <c r="I58" s="75">
        <f t="shared" si="1"/>
        <v>5</v>
      </c>
      <c r="J58" s="93">
        <v>12.7</v>
      </c>
      <c r="K58" s="94">
        <f t="shared" si="2"/>
        <v>12.7</v>
      </c>
      <c r="L58" s="95" cm="1">
        <f t="array" ref="L58">_xlfn.IFS(J58="","",J58="WD","",J58&lt;&gt;"",RANK(K58,$K$3:$K$75,0))</f>
        <v>17</v>
      </c>
      <c r="M58" s="75" t="str">
        <f t="shared" si="3"/>
        <v/>
      </c>
      <c r="N58" s="73">
        <f t="shared" si="4"/>
        <v>24.1</v>
      </c>
      <c r="O58" s="96">
        <f t="shared" si="5"/>
        <v>24.1</v>
      </c>
      <c r="P58" s="97" cm="1">
        <f t="array" ref="P58">IFERROR(_xlfn.IFS(N58="","",N58&gt;0,RANK(O58,$O$3:$O$75,0)),"")</f>
        <v>7</v>
      </c>
      <c r="Q58" s="74">
        <f t="shared" si="6"/>
        <v>7</v>
      </c>
      <c r="R58" s="97"/>
      <c r="S58" s="97"/>
      <c r="T58" s="79"/>
    </row>
    <row r="59" spans="2:20" ht="15" customHeight="1" x14ac:dyDescent="0.25">
      <c r="B59" s="13">
        <v>77</v>
      </c>
      <c r="C59" s="13" t="s">
        <v>120</v>
      </c>
      <c r="D59" s="13" t="s">
        <v>117</v>
      </c>
      <c r="E59" s="13" t="s">
        <v>5</v>
      </c>
      <c r="F59" s="93">
        <v>11.2</v>
      </c>
      <c r="G59" s="94">
        <f t="shared" si="0"/>
        <v>11.2</v>
      </c>
      <c r="H59" s="95" cm="1">
        <f t="array" ref="H59">_xlfn.IFS(F59="","",F59="WD","",F59&lt;&gt;"",RANK(G59,$G$3:$G$75,0))</f>
        <v>10</v>
      </c>
      <c r="I59" s="75">
        <f t="shared" si="1"/>
        <v>10</v>
      </c>
      <c r="J59" s="93">
        <v>12.6</v>
      </c>
      <c r="K59" s="94">
        <f t="shared" si="2"/>
        <v>12.6</v>
      </c>
      <c r="L59" s="95" cm="1">
        <f t="array" ref="L59">_xlfn.IFS(J59="","",J59="WD","",J59&lt;&gt;"",RANK(K59,$K$3:$K$75,0))</f>
        <v>30</v>
      </c>
      <c r="M59" s="75" t="str">
        <f t="shared" si="3"/>
        <v/>
      </c>
      <c r="N59" s="73">
        <f t="shared" si="4"/>
        <v>23.799999999999997</v>
      </c>
      <c r="O59" s="96">
        <f t="shared" si="5"/>
        <v>23.799999999999997</v>
      </c>
      <c r="P59" s="97" cm="1">
        <f t="array" ref="P59">IFERROR(_xlfn.IFS(N59="","",N59&gt;0,RANK(O59,$O$3:$O$75,0)),"")</f>
        <v>12</v>
      </c>
      <c r="Q59" s="74" t="str">
        <f t="shared" si="6"/>
        <v/>
      </c>
      <c r="R59" s="97"/>
      <c r="S59" s="97"/>
      <c r="T59" s="78"/>
    </row>
    <row r="60" spans="2:20" ht="15" customHeight="1" x14ac:dyDescent="0.25">
      <c r="B60" s="13">
        <v>78</v>
      </c>
      <c r="C60" s="13" t="s">
        <v>121</v>
      </c>
      <c r="D60" s="13" t="s">
        <v>117</v>
      </c>
      <c r="E60" s="13" t="s">
        <v>5</v>
      </c>
      <c r="F60" s="93">
        <v>11.6</v>
      </c>
      <c r="G60" s="94">
        <f t="shared" si="0"/>
        <v>11.6</v>
      </c>
      <c r="H60" s="95" cm="1">
        <f t="array" ref="H60">_xlfn.IFS(F60="","",F60="WD","",F60&lt;&gt;"",RANK(G60,$G$3:$G$75,0))</f>
        <v>3</v>
      </c>
      <c r="I60" s="75">
        <f t="shared" si="1"/>
        <v>3</v>
      </c>
      <c r="J60" s="93">
        <v>12.6</v>
      </c>
      <c r="K60" s="94">
        <f t="shared" si="2"/>
        <v>12.6</v>
      </c>
      <c r="L60" s="95" cm="1">
        <f t="array" ref="L60">_xlfn.IFS(J60="","",J60="WD","",J60&lt;&gt;"",RANK(K60,$K$3:$K$75,0))</f>
        <v>30</v>
      </c>
      <c r="M60" s="75" t="str">
        <f t="shared" si="3"/>
        <v/>
      </c>
      <c r="N60" s="73">
        <f t="shared" si="4"/>
        <v>24.2</v>
      </c>
      <c r="O60" s="96">
        <f t="shared" si="5"/>
        <v>24.2</v>
      </c>
      <c r="P60" s="97" cm="1">
        <f t="array" ref="P60">IFERROR(_xlfn.IFS(N60="","",N60&gt;0,RANK(O60,$O$3:$O$75,0)),"")</f>
        <v>6</v>
      </c>
      <c r="Q60" s="74">
        <f t="shared" si="6"/>
        <v>6</v>
      </c>
      <c r="R60" s="97"/>
      <c r="S60" s="97"/>
      <c r="T60" s="80"/>
    </row>
    <row r="61" spans="2:20" s="6" customFormat="1" ht="15" customHeight="1" x14ac:dyDescent="0.25">
      <c r="B61" s="8"/>
      <c r="C61" s="8" t="s">
        <v>19</v>
      </c>
      <c r="D61" s="8" t="s">
        <v>117</v>
      </c>
      <c r="E61" s="8" t="s">
        <v>5</v>
      </c>
      <c r="F61" s="76">
        <f>IFERROR(LARGE(F56:F60,1)+LARGE(F56:F60,2)+LARGE(F56:F60,3),"")</f>
        <v>34.200000000000003</v>
      </c>
      <c r="G61" s="98"/>
      <c r="H61" s="99"/>
      <c r="I61" s="78"/>
      <c r="J61" s="76">
        <f>IFERROR(LARGE(J56:J60,1)+LARGE(J56:J60,2)+LARGE(J56:J60,3),"")</f>
        <v>37.9</v>
      </c>
      <c r="K61" s="98"/>
      <c r="L61" s="99"/>
      <c r="M61" s="78"/>
      <c r="N61" s="76">
        <f>IFERROR(F61+J61,"")</f>
        <v>72.099999999999994</v>
      </c>
      <c r="O61" s="98"/>
      <c r="P61" s="99"/>
      <c r="Q61" s="78"/>
      <c r="R61" s="100">
        <f>N61</f>
        <v>72.099999999999994</v>
      </c>
      <c r="S61" s="101">
        <f>IFERROR(RANK(R61,$R$8:$R$76,0),"")</f>
        <v>3</v>
      </c>
      <c r="T61" s="78">
        <f t="shared" ref="T61" si="17">IF(S61&lt;11,S61,"")</f>
        <v>3</v>
      </c>
    </row>
    <row r="62" spans="2:20" ht="45.45" customHeight="1" x14ac:dyDescent="0.25">
      <c r="B62" s="7" t="s">
        <v>12</v>
      </c>
      <c r="C62" s="18" t="s">
        <v>0</v>
      </c>
      <c r="D62" s="7" t="s">
        <v>1</v>
      </c>
      <c r="E62" s="7" t="s">
        <v>4</v>
      </c>
      <c r="F62" s="50" t="s">
        <v>2</v>
      </c>
      <c r="G62" s="51" t="s">
        <v>29</v>
      </c>
      <c r="H62" s="51" t="s">
        <v>30</v>
      </c>
      <c r="I62" s="52" t="s">
        <v>34</v>
      </c>
      <c r="J62" s="53" t="s">
        <v>3</v>
      </c>
      <c r="K62" s="51" t="s">
        <v>29</v>
      </c>
      <c r="L62" s="51" t="s">
        <v>30</v>
      </c>
      <c r="M62" s="52" t="s">
        <v>35</v>
      </c>
      <c r="N62" s="53" t="s">
        <v>13</v>
      </c>
      <c r="O62" s="51" t="s">
        <v>31</v>
      </c>
      <c r="P62" s="51" t="s">
        <v>32</v>
      </c>
      <c r="Q62" s="52" t="s">
        <v>14</v>
      </c>
      <c r="R62" s="51" t="s">
        <v>33</v>
      </c>
      <c r="S62" s="51" t="s">
        <v>33</v>
      </c>
      <c r="T62" s="28" t="s">
        <v>15</v>
      </c>
    </row>
    <row r="63" spans="2:20" ht="15" customHeight="1" x14ac:dyDescent="0.25">
      <c r="B63" s="13">
        <v>79</v>
      </c>
      <c r="C63" s="13" t="s">
        <v>122</v>
      </c>
      <c r="D63" s="13" t="s">
        <v>117</v>
      </c>
      <c r="E63" s="13" t="s">
        <v>6</v>
      </c>
      <c r="F63" s="93">
        <v>10.85</v>
      </c>
      <c r="G63" s="94">
        <f t="shared" ref="G63:G75" si="18">F63</f>
        <v>10.85</v>
      </c>
      <c r="H63" s="95" cm="1">
        <f t="array" ref="H63">_xlfn.IFS(F63="","",F63="WD","",F63&lt;&gt;"",RANK(G63,$G$3:$G$75,0))</f>
        <v>20</v>
      </c>
      <c r="I63" s="75" t="str">
        <f t="shared" ref="I63:I75" si="19">IF(H63&lt;11,H63,"")</f>
        <v/>
      </c>
      <c r="J63" s="93">
        <v>12.6</v>
      </c>
      <c r="K63" s="94">
        <f t="shared" ref="K63:K75" si="20">J63</f>
        <v>12.6</v>
      </c>
      <c r="L63" s="95" cm="1">
        <f t="array" ref="L63">_xlfn.IFS(J63="","",J63="WD","",J63&lt;&gt;"",RANK(K63,$K$3:$K$75,0))</f>
        <v>30</v>
      </c>
      <c r="M63" s="75" t="str">
        <f t="shared" ref="M63:M75" si="21">IF(L63&lt;11,L63,"")</f>
        <v/>
      </c>
      <c r="N63" s="73">
        <f t="shared" ref="N63" si="22">IF(F63="WD","",F63+J63)</f>
        <v>23.45</v>
      </c>
      <c r="O63" s="96">
        <f t="shared" ref="O63:O75" si="23">N63</f>
        <v>23.45</v>
      </c>
      <c r="P63" s="97" cm="1">
        <f t="array" ref="P63">IFERROR(_xlfn.IFS(N63="","",N63&gt;0,RANK(O63,$O$3:$O$75,0)),"")</f>
        <v>21</v>
      </c>
      <c r="Q63" s="74" t="str">
        <f t="shared" ref="Q63:Q75" si="24">IF(P63&lt;11,P63,"")</f>
        <v/>
      </c>
      <c r="R63" s="97"/>
      <c r="S63" s="97"/>
      <c r="T63" s="80"/>
    </row>
    <row r="64" spans="2:20" s="6" customFormat="1" ht="15" customHeight="1" x14ac:dyDescent="0.25">
      <c r="B64" s="13">
        <v>80</v>
      </c>
      <c r="C64" s="13" t="s">
        <v>123</v>
      </c>
      <c r="D64" s="13" t="s">
        <v>117</v>
      </c>
      <c r="E64" s="13" t="s">
        <v>6</v>
      </c>
      <c r="F64" s="93">
        <v>11.1</v>
      </c>
      <c r="G64" s="94">
        <f t="shared" si="18"/>
        <v>11.1</v>
      </c>
      <c r="H64" s="95" cm="1">
        <f t="array" ref="H64">_xlfn.IFS(F64="","",F64="WD","",F64&lt;&gt;"",RANK(G64,$G$3:$G$75,0))</f>
        <v>14</v>
      </c>
      <c r="I64" s="75" t="str">
        <f t="shared" si="19"/>
        <v/>
      </c>
      <c r="J64" s="93">
        <v>12.7</v>
      </c>
      <c r="K64" s="94">
        <f t="shared" si="20"/>
        <v>12.7</v>
      </c>
      <c r="L64" s="95" cm="1">
        <f t="array" ref="L64">_xlfn.IFS(J64="","",J64="WD","",J64&lt;&gt;"",RANK(K64,$K$3:$K$75,0))</f>
        <v>17</v>
      </c>
      <c r="M64" s="75" t="str">
        <f t="shared" si="21"/>
        <v/>
      </c>
      <c r="N64" s="73">
        <f t="shared" ref="N64:N75" si="25">IF(F64="WD","",F64+J64)</f>
        <v>23.799999999999997</v>
      </c>
      <c r="O64" s="96">
        <f t="shared" si="23"/>
        <v>23.799999999999997</v>
      </c>
      <c r="P64" s="97" cm="1">
        <f t="array" ref="P64">IFERROR(_xlfn.IFS(N64="","",N64&gt;0,RANK(O64,$O$3:$O$75,0)),"")</f>
        <v>12</v>
      </c>
      <c r="Q64" s="74" t="str">
        <f t="shared" si="24"/>
        <v/>
      </c>
      <c r="R64" s="97"/>
      <c r="S64" s="97"/>
      <c r="T64" s="80"/>
    </row>
    <row r="65" spans="2:20" s="6" customFormat="1" ht="15" customHeight="1" x14ac:dyDescent="0.25">
      <c r="B65" s="13">
        <v>81</v>
      </c>
      <c r="C65" s="13" t="s">
        <v>124</v>
      </c>
      <c r="D65" s="13" t="s">
        <v>117</v>
      </c>
      <c r="E65" s="13" t="s">
        <v>6</v>
      </c>
      <c r="F65" s="93">
        <v>10.7</v>
      </c>
      <c r="G65" s="94">
        <f t="shared" si="18"/>
        <v>10.7</v>
      </c>
      <c r="H65" s="95" cm="1">
        <f t="array" ref="H65">_xlfn.IFS(F65="","",F65="WD","",F65&lt;&gt;"",RANK(G65,$G$3:$G$75,0))</f>
        <v>25</v>
      </c>
      <c r="I65" s="75" t="str">
        <f t="shared" si="19"/>
        <v/>
      </c>
      <c r="J65" s="93">
        <v>12.35</v>
      </c>
      <c r="K65" s="94">
        <f t="shared" si="20"/>
        <v>12.35</v>
      </c>
      <c r="L65" s="95" cm="1">
        <f t="array" ref="L65">_xlfn.IFS(J65="","",J65="WD","",J65&lt;&gt;"",RANK(K65,$K$3:$K$75,0))</f>
        <v>53</v>
      </c>
      <c r="M65" s="75" t="str">
        <f t="shared" si="21"/>
        <v/>
      </c>
      <c r="N65" s="73">
        <f t="shared" si="25"/>
        <v>23.049999999999997</v>
      </c>
      <c r="O65" s="96">
        <f t="shared" si="23"/>
        <v>23.049999999999997</v>
      </c>
      <c r="P65" s="97" cm="1">
        <f t="array" ref="P65">IFERROR(_xlfn.IFS(N65="","",N65&gt;0,RANK(O65,$O$3:$O$75,0)),"")</f>
        <v>33</v>
      </c>
      <c r="Q65" s="74" t="str">
        <f t="shared" si="24"/>
        <v/>
      </c>
      <c r="R65" s="97"/>
      <c r="S65" s="97"/>
      <c r="T65" s="81"/>
    </row>
    <row r="66" spans="2:20" s="11" customFormat="1" ht="15" customHeight="1" x14ac:dyDescent="0.25">
      <c r="B66" s="13">
        <v>82</v>
      </c>
      <c r="C66" s="13" t="s">
        <v>125</v>
      </c>
      <c r="D66" s="13" t="s">
        <v>117</v>
      </c>
      <c r="E66" s="13" t="s">
        <v>6</v>
      </c>
      <c r="F66" s="93">
        <v>10.65</v>
      </c>
      <c r="G66" s="94">
        <f t="shared" si="18"/>
        <v>10.65</v>
      </c>
      <c r="H66" s="95" cm="1">
        <f t="array" ref="H66">_xlfn.IFS(F66="","",F66="WD","",F66&lt;&gt;"",RANK(G66,$G$3:$G$75,0))</f>
        <v>28</v>
      </c>
      <c r="I66" s="75" t="str">
        <f t="shared" si="19"/>
        <v/>
      </c>
      <c r="J66" s="93">
        <v>12.65</v>
      </c>
      <c r="K66" s="94">
        <f t="shared" si="20"/>
        <v>12.65</v>
      </c>
      <c r="L66" s="95" cm="1">
        <f t="array" ref="L66">_xlfn.IFS(J66="","",J66="WD","",J66&lt;&gt;"",RANK(K66,$K$3:$K$75,0))</f>
        <v>22</v>
      </c>
      <c r="M66" s="75" t="str">
        <f t="shared" si="21"/>
        <v/>
      </c>
      <c r="N66" s="73">
        <f t="shared" si="25"/>
        <v>23.3</v>
      </c>
      <c r="O66" s="96">
        <f t="shared" si="23"/>
        <v>23.3</v>
      </c>
      <c r="P66" s="97" cm="1">
        <f t="array" ref="P66">IFERROR(_xlfn.IFS(N66="","",N66&gt;0,RANK(O66,$O$3:$O$75,0)),"")</f>
        <v>29</v>
      </c>
      <c r="Q66" s="74" t="str">
        <f t="shared" si="24"/>
        <v/>
      </c>
      <c r="R66" s="97"/>
      <c r="S66" s="97"/>
      <c r="T66" s="78"/>
    </row>
    <row r="67" spans="2:20" s="6" customFormat="1" ht="15" customHeight="1" x14ac:dyDescent="0.25">
      <c r="B67" s="8"/>
      <c r="C67" s="8" t="s">
        <v>19</v>
      </c>
      <c r="D67" s="8" t="s">
        <v>117</v>
      </c>
      <c r="E67" s="8" t="s">
        <v>6</v>
      </c>
      <c r="F67" s="76">
        <f>IFERROR(LARGE(F63:F66,1)+LARGE(F63:F66,2)+LARGE(F63:F66,3),"")</f>
        <v>32.65</v>
      </c>
      <c r="G67" s="98"/>
      <c r="H67" s="99"/>
      <c r="I67" s="78"/>
      <c r="J67" s="76">
        <f>IFERROR(LARGE(J63:J66,1)+LARGE(J63:J66,2)+LARGE(J63:J66,3),"")</f>
        <v>37.950000000000003</v>
      </c>
      <c r="K67" s="98"/>
      <c r="L67" s="99"/>
      <c r="M67" s="78"/>
      <c r="N67" s="76">
        <f>IFERROR(F67+J67,"")</f>
        <v>70.599999999999994</v>
      </c>
      <c r="O67" s="98"/>
      <c r="P67" s="99"/>
      <c r="Q67" s="78"/>
      <c r="R67" s="100">
        <f>N67</f>
        <v>70.599999999999994</v>
      </c>
      <c r="S67" s="101">
        <f>IFERROR(RANK(R67,$R$8:$R$76,0),"")</f>
        <v>5</v>
      </c>
      <c r="T67" s="78">
        <f t="shared" ref="T67" si="26">IF(S67&lt;11,S67,"")</f>
        <v>5</v>
      </c>
    </row>
    <row r="68" spans="2:20" s="11" customFormat="1" ht="15" customHeight="1" x14ac:dyDescent="0.25">
      <c r="B68" s="13">
        <v>83</v>
      </c>
      <c r="C68" s="13" t="s">
        <v>126</v>
      </c>
      <c r="D68" s="13" t="s">
        <v>127</v>
      </c>
      <c r="E68" s="13" t="s">
        <v>83</v>
      </c>
      <c r="F68" s="93">
        <v>11</v>
      </c>
      <c r="G68" s="94">
        <f t="shared" si="18"/>
        <v>11</v>
      </c>
      <c r="H68" s="95" cm="1">
        <f t="array" ref="H68">_xlfn.IFS(F68="","",F68="WD","",F68&lt;&gt;"",RANK(G68,$G$3:$G$75,0))</f>
        <v>16</v>
      </c>
      <c r="I68" s="75" t="str">
        <f t="shared" si="19"/>
        <v/>
      </c>
      <c r="J68" s="93">
        <v>12.35</v>
      </c>
      <c r="K68" s="94">
        <f t="shared" si="20"/>
        <v>12.35</v>
      </c>
      <c r="L68" s="95" cm="1">
        <f t="array" ref="L68">_xlfn.IFS(J68="","",J68="WD","",J68&lt;&gt;"",RANK(K68,$K$3:$K$75,0))</f>
        <v>53</v>
      </c>
      <c r="M68" s="75" t="str">
        <f t="shared" si="21"/>
        <v/>
      </c>
      <c r="N68" s="73">
        <f t="shared" si="25"/>
        <v>23.35</v>
      </c>
      <c r="O68" s="96">
        <f t="shared" si="23"/>
        <v>23.35</v>
      </c>
      <c r="P68" s="97" cm="1">
        <f t="array" ref="P68">IFERROR(_xlfn.IFS(N68="","",N68&gt;0,RANK(O68,$O$3:$O$75,0)),"")</f>
        <v>26</v>
      </c>
      <c r="Q68" s="74" t="str">
        <f t="shared" si="24"/>
        <v/>
      </c>
      <c r="R68" s="97"/>
      <c r="S68" s="97"/>
      <c r="T68" s="82"/>
    </row>
    <row r="69" spans="2:20" s="11" customFormat="1" ht="15" customHeight="1" x14ac:dyDescent="0.25">
      <c r="B69" s="13">
        <v>84</v>
      </c>
      <c r="C69" s="13" t="s">
        <v>128</v>
      </c>
      <c r="D69" s="13" t="s">
        <v>127</v>
      </c>
      <c r="E69" s="13" t="s">
        <v>83</v>
      </c>
      <c r="F69" s="93">
        <v>10.050000000000001</v>
      </c>
      <c r="G69" s="94">
        <f t="shared" si="18"/>
        <v>10.050000000000001</v>
      </c>
      <c r="H69" s="95" cm="1">
        <f t="array" ref="H69">_xlfn.IFS(F69="","",F69="WD","",F69&lt;&gt;"",RANK(G69,$G$3:$G$75,0))</f>
        <v>43</v>
      </c>
      <c r="I69" s="75" t="str">
        <f t="shared" si="19"/>
        <v/>
      </c>
      <c r="J69" s="93">
        <v>12.65</v>
      </c>
      <c r="K69" s="94">
        <f t="shared" si="20"/>
        <v>12.65</v>
      </c>
      <c r="L69" s="95" cm="1">
        <f t="array" ref="L69">_xlfn.IFS(J69="","",J69="WD","",J69&lt;&gt;"",RANK(K69,$K$3:$K$75,0))</f>
        <v>22</v>
      </c>
      <c r="M69" s="75" t="str">
        <f t="shared" si="21"/>
        <v/>
      </c>
      <c r="N69" s="73">
        <f t="shared" si="25"/>
        <v>22.700000000000003</v>
      </c>
      <c r="O69" s="96">
        <f t="shared" si="23"/>
        <v>22.700000000000003</v>
      </c>
      <c r="P69" s="97" cm="1">
        <f t="array" ref="P69">IFERROR(_xlfn.IFS(N69="","",N69&gt;0,RANK(O69,$O$3:$O$75,0)),"")</f>
        <v>41</v>
      </c>
      <c r="Q69" s="74" t="str">
        <f t="shared" si="24"/>
        <v/>
      </c>
      <c r="R69" s="97"/>
      <c r="S69" s="97"/>
      <c r="T69" s="82"/>
    </row>
    <row r="70" spans="2:20" s="11" customFormat="1" ht="15" customHeight="1" x14ac:dyDescent="0.25">
      <c r="B70" s="13">
        <v>85</v>
      </c>
      <c r="C70" s="13" t="s">
        <v>129</v>
      </c>
      <c r="D70" s="13" t="s">
        <v>127</v>
      </c>
      <c r="E70" s="13" t="s">
        <v>83</v>
      </c>
      <c r="F70" s="93">
        <v>9.1999999999999993</v>
      </c>
      <c r="G70" s="94">
        <f t="shared" si="18"/>
        <v>9.1999999999999993</v>
      </c>
      <c r="H70" s="95" cm="1">
        <f t="array" ref="H70">_xlfn.IFS(F70="","",F70="WD","",F70&lt;&gt;"",RANK(G70,$G$3:$G$75,0))</f>
        <v>57</v>
      </c>
      <c r="I70" s="75" t="str">
        <f t="shared" si="19"/>
        <v/>
      </c>
      <c r="J70" s="93">
        <v>12.5</v>
      </c>
      <c r="K70" s="94">
        <f t="shared" si="20"/>
        <v>12.5</v>
      </c>
      <c r="L70" s="95" cm="1">
        <f t="array" ref="L70">_xlfn.IFS(J70="","",J70="WD","",J70&lt;&gt;"",RANK(K70,$K$3:$K$75,0))</f>
        <v>38</v>
      </c>
      <c r="M70" s="75" t="str">
        <f t="shared" si="21"/>
        <v/>
      </c>
      <c r="N70" s="73">
        <f t="shared" si="25"/>
        <v>21.7</v>
      </c>
      <c r="O70" s="96">
        <f t="shared" si="23"/>
        <v>21.7</v>
      </c>
      <c r="P70" s="97" cm="1">
        <f t="array" ref="P70">IFERROR(_xlfn.IFS(N70="","",N70&gt;0,RANK(O70,$O$3:$O$75,0)),"")</f>
        <v>58</v>
      </c>
      <c r="Q70" s="74" t="str">
        <f t="shared" si="24"/>
        <v/>
      </c>
      <c r="R70" s="97"/>
      <c r="S70" s="97"/>
      <c r="T70" s="82"/>
    </row>
    <row r="71" spans="2:20" s="6" customFormat="1" ht="15" customHeight="1" x14ac:dyDescent="0.25">
      <c r="B71" s="8"/>
      <c r="C71" s="8" t="s">
        <v>19</v>
      </c>
      <c r="D71" s="8" t="s">
        <v>127</v>
      </c>
      <c r="E71" s="8" t="s">
        <v>83</v>
      </c>
      <c r="F71" s="76">
        <f>IFERROR(LARGE(F68:F70,1)+LARGE(F68:F70,2)+LARGE(F68:F70,3),"")</f>
        <v>30.25</v>
      </c>
      <c r="G71" s="98"/>
      <c r="H71" s="99"/>
      <c r="I71" s="78"/>
      <c r="J71" s="76">
        <f>IFERROR(LARGE(J68:J70,1)+LARGE(J68:J70,2)+LARGE(J68:J70,3),"")</f>
        <v>37.5</v>
      </c>
      <c r="K71" s="98"/>
      <c r="L71" s="99"/>
      <c r="M71" s="78"/>
      <c r="N71" s="76">
        <f>IFERROR(F71+J71,"")</f>
        <v>67.75</v>
      </c>
      <c r="O71" s="98"/>
      <c r="P71" s="99"/>
      <c r="Q71" s="78"/>
      <c r="R71" s="100">
        <f>N71</f>
        <v>67.75</v>
      </c>
      <c r="S71" s="101">
        <f>IFERROR(RANK(R71,$R$8:$R$76,0),"")</f>
        <v>13</v>
      </c>
      <c r="T71" s="78" t="str">
        <f t="shared" ref="T71" si="27">IF(S71&lt;11,S71,"")</f>
        <v/>
      </c>
    </row>
    <row r="72" spans="2:20" s="6" customFormat="1" ht="15" customHeight="1" x14ac:dyDescent="0.25">
      <c r="B72" s="13">
        <v>86</v>
      </c>
      <c r="C72" s="13" t="s">
        <v>130</v>
      </c>
      <c r="D72" s="13" t="s">
        <v>131</v>
      </c>
      <c r="E72" s="13" t="s">
        <v>83</v>
      </c>
      <c r="F72" s="93">
        <v>10.95</v>
      </c>
      <c r="G72" s="94">
        <f t="shared" si="18"/>
        <v>10.95</v>
      </c>
      <c r="H72" s="95" cm="1">
        <f t="array" ref="H72">_xlfn.IFS(F72="","",F72="WD","",F72&lt;&gt;"",RANK(G72,$G$3:$G$75,0))</f>
        <v>19</v>
      </c>
      <c r="I72" s="75" t="str">
        <f t="shared" si="19"/>
        <v/>
      </c>
      <c r="J72" s="93">
        <v>12.7</v>
      </c>
      <c r="K72" s="94">
        <f t="shared" si="20"/>
        <v>12.7</v>
      </c>
      <c r="L72" s="95" cm="1">
        <f t="array" ref="L72">_xlfn.IFS(J72="","",J72="WD","",J72&lt;&gt;"",RANK(K72,$K$3:$K$75,0))</f>
        <v>17</v>
      </c>
      <c r="M72" s="75" t="str">
        <f t="shared" si="21"/>
        <v/>
      </c>
      <c r="N72" s="73">
        <f t="shared" si="25"/>
        <v>23.65</v>
      </c>
      <c r="O72" s="96">
        <f t="shared" si="23"/>
        <v>23.65</v>
      </c>
      <c r="P72" s="97" cm="1">
        <f t="array" ref="P72">IFERROR(_xlfn.IFS(N72="","",N72&gt;0,RANK(O72,$O$3:$O$75,0)),"")</f>
        <v>16</v>
      </c>
      <c r="Q72" s="74" t="str">
        <f t="shared" si="24"/>
        <v/>
      </c>
      <c r="R72" s="97"/>
      <c r="S72" s="97"/>
      <c r="T72" s="82"/>
    </row>
    <row r="73" spans="2:20" s="6" customFormat="1" ht="13.8" x14ac:dyDescent="0.25">
      <c r="B73" s="13">
        <v>87</v>
      </c>
      <c r="C73" s="13" t="s">
        <v>132</v>
      </c>
      <c r="D73" s="13" t="s">
        <v>131</v>
      </c>
      <c r="E73" s="13" t="s">
        <v>83</v>
      </c>
      <c r="F73" s="93">
        <v>10.1</v>
      </c>
      <c r="G73" s="94">
        <f t="shared" si="18"/>
        <v>10.1</v>
      </c>
      <c r="H73" s="95" cm="1">
        <f t="array" ref="H73">_xlfn.IFS(F73="","",F73="WD","",F73&lt;&gt;"",RANK(G73,$G$3:$G$75,0))</f>
        <v>42</v>
      </c>
      <c r="I73" s="75" t="str">
        <f t="shared" si="19"/>
        <v/>
      </c>
      <c r="J73" s="93">
        <v>12.35</v>
      </c>
      <c r="K73" s="94">
        <f t="shared" si="20"/>
        <v>12.35</v>
      </c>
      <c r="L73" s="95" cm="1">
        <f t="array" ref="L73">_xlfn.IFS(J73="","",J73="WD","",J73&lt;&gt;"",RANK(K73,$K$3:$K$75,0))</f>
        <v>53</v>
      </c>
      <c r="M73" s="75" t="str">
        <f t="shared" si="21"/>
        <v/>
      </c>
      <c r="N73" s="73">
        <f t="shared" si="25"/>
        <v>22.45</v>
      </c>
      <c r="O73" s="96">
        <f t="shared" si="23"/>
        <v>22.45</v>
      </c>
      <c r="P73" s="97" cm="1">
        <f t="array" ref="P73">IFERROR(_xlfn.IFS(N73="","",N73&gt;0,RANK(O73,$O$3:$O$75,0)),"")</f>
        <v>47</v>
      </c>
      <c r="Q73" s="74" t="str">
        <f t="shared" si="24"/>
        <v/>
      </c>
      <c r="R73" s="97"/>
      <c r="S73" s="97"/>
      <c r="T73" s="78"/>
    </row>
    <row r="74" spans="2:20" s="6" customFormat="1" ht="15" customHeight="1" x14ac:dyDescent="0.25">
      <c r="B74" s="13">
        <v>88</v>
      </c>
      <c r="C74" s="85" t="s">
        <v>133</v>
      </c>
      <c r="D74" s="13" t="s">
        <v>131</v>
      </c>
      <c r="E74" s="13" t="s">
        <v>83</v>
      </c>
      <c r="F74" s="93">
        <v>9.6</v>
      </c>
      <c r="G74" s="94">
        <f t="shared" si="18"/>
        <v>9.6</v>
      </c>
      <c r="H74" s="95" cm="1">
        <f t="array" ref="H74">_xlfn.IFS(F74="","",F74="WD","",F74&lt;&gt;"",RANK(G74,$G$3:$G$75,0))</f>
        <v>53</v>
      </c>
      <c r="I74" s="75" t="str">
        <f t="shared" si="19"/>
        <v/>
      </c>
      <c r="J74" s="93">
        <v>12.4</v>
      </c>
      <c r="K74" s="94">
        <f t="shared" si="20"/>
        <v>12.4</v>
      </c>
      <c r="L74" s="95" cm="1">
        <f t="array" ref="L74">_xlfn.IFS(J74="","",J74="WD","",J74&lt;&gt;"",RANK(K74,$K$3:$K$75,0))</f>
        <v>47</v>
      </c>
      <c r="M74" s="75" t="str">
        <f t="shared" si="21"/>
        <v/>
      </c>
      <c r="N74" s="73">
        <f t="shared" si="25"/>
        <v>22</v>
      </c>
      <c r="O74" s="96">
        <f t="shared" si="23"/>
        <v>22</v>
      </c>
      <c r="P74" s="97" cm="1">
        <f t="array" ref="P74">IFERROR(_xlfn.IFS(N74="","",N74&gt;0,RANK(O74,$O$3:$O$75,0)),"")</f>
        <v>53</v>
      </c>
      <c r="Q74" s="74" t="str">
        <f t="shared" si="24"/>
        <v/>
      </c>
      <c r="R74" s="97"/>
      <c r="S74" s="97"/>
      <c r="T74" s="28"/>
    </row>
    <row r="75" spans="2:20" ht="15" customHeight="1" x14ac:dyDescent="0.25">
      <c r="B75" s="13">
        <v>89</v>
      </c>
      <c r="C75" s="13" t="s">
        <v>134</v>
      </c>
      <c r="D75" s="13" t="s">
        <v>131</v>
      </c>
      <c r="E75" s="13" t="s">
        <v>83</v>
      </c>
      <c r="F75" s="93">
        <v>10.5</v>
      </c>
      <c r="G75" s="94">
        <f t="shared" si="18"/>
        <v>10.5</v>
      </c>
      <c r="H75" s="95" cm="1">
        <f t="array" ref="H75">_xlfn.IFS(F75="","",F75="WD","",F75&lt;&gt;"",RANK(G75,$G$3:$G$75,0))</f>
        <v>31</v>
      </c>
      <c r="I75" s="75" t="str">
        <f t="shared" si="19"/>
        <v/>
      </c>
      <c r="J75" s="93">
        <v>12.7</v>
      </c>
      <c r="K75" s="94">
        <f t="shared" si="20"/>
        <v>12.7</v>
      </c>
      <c r="L75" s="95" cm="1">
        <f t="array" ref="L75">_xlfn.IFS(J75="","",J75="WD","",J75&lt;&gt;"",RANK(K75,$K$3:$K$75,0))</f>
        <v>17</v>
      </c>
      <c r="M75" s="75" t="str">
        <f t="shared" si="21"/>
        <v/>
      </c>
      <c r="N75" s="73">
        <f t="shared" si="25"/>
        <v>23.2</v>
      </c>
      <c r="O75" s="96">
        <f t="shared" si="23"/>
        <v>23.2</v>
      </c>
      <c r="P75" s="97" cm="1">
        <f t="array" ref="P75">IFERROR(_xlfn.IFS(N75="","",N75&gt;0,RANK(O75,$O$3:$O$75,0)),"")</f>
        <v>32</v>
      </c>
      <c r="Q75" s="74" t="str">
        <f t="shared" si="24"/>
        <v/>
      </c>
      <c r="R75" s="97"/>
      <c r="S75" s="97"/>
      <c r="T75" s="81"/>
    </row>
    <row r="76" spans="2:20" s="6" customFormat="1" ht="15" customHeight="1" x14ac:dyDescent="0.25">
      <c r="B76" s="8"/>
      <c r="C76" s="8" t="s">
        <v>19</v>
      </c>
      <c r="D76" s="8" t="s">
        <v>131</v>
      </c>
      <c r="E76" s="8" t="s">
        <v>83</v>
      </c>
      <c r="F76" s="76">
        <f>IFERROR(LARGE(F72:F75,1)+LARGE(F72:F75,2)+LARGE(F72:F75,3),"")</f>
        <v>31.549999999999997</v>
      </c>
      <c r="G76" s="98"/>
      <c r="H76" s="99"/>
      <c r="I76" s="78"/>
      <c r="J76" s="76">
        <f>IFERROR(LARGE(J72:J75,1)+LARGE(J72:J75,2)+LARGE(J72:J75,3),"")</f>
        <v>37.799999999999997</v>
      </c>
      <c r="K76" s="98"/>
      <c r="L76" s="99"/>
      <c r="M76" s="78"/>
      <c r="N76" s="76">
        <f>IFERROR(F76+J76,"")</f>
        <v>69.349999999999994</v>
      </c>
      <c r="O76" s="98"/>
      <c r="P76" s="99"/>
      <c r="Q76" s="78"/>
      <c r="R76" s="100">
        <f>N76</f>
        <v>69.349999999999994</v>
      </c>
      <c r="S76" s="101">
        <f>IFERROR(RANK(R76,$R$8:$R$76,0),"")</f>
        <v>8</v>
      </c>
      <c r="T76" s="78">
        <f t="shared" ref="T76" si="28">IF(S76&lt;11,S76,"")</f>
        <v>8</v>
      </c>
    </row>
    <row r="77" spans="2:20" ht="15" customHeight="1" x14ac:dyDescent="0.25">
      <c r="B77" s="14"/>
      <c r="C77" s="14"/>
      <c r="D77" s="14"/>
      <c r="E77" s="14"/>
      <c r="F77" s="2"/>
      <c r="G77" s="30"/>
      <c r="H77" s="1"/>
      <c r="I77" s="2"/>
      <c r="J77" s="31"/>
      <c r="K77" s="1"/>
      <c r="L77" s="2"/>
      <c r="M77" s="33"/>
      <c r="N77" s="33"/>
      <c r="O77" s="15"/>
      <c r="P77" s="1"/>
      <c r="Q77" s="11"/>
      <c r="R77" s="11"/>
      <c r="S77" s="11"/>
      <c r="T77" s="11"/>
    </row>
    <row r="78" spans="2:20" s="11" customFormat="1" ht="15" customHeight="1" x14ac:dyDescent="0.25">
      <c r="B78" s="21"/>
      <c r="C78" s="21"/>
      <c r="D78" s="21"/>
      <c r="E78" s="21"/>
      <c r="F78" s="10"/>
      <c r="G78" s="30"/>
      <c r="H78" s="15"/>
      <c r="I78" s="32"/>
      <c r="J78" s="31"/>
      <c r="K78" s="15"/>
      <c r="L78" s="10"/>
      <c r="M78" s="30"/>
      <c r="N78" s="30"/>
      <c r="O78" s="15"/>
      <c r="P78" s="15"/>
      <c r="Q78" s="6"/>
      <c r="R78" s="6"/>
      <c r="S78" s="6"/>
      <c r="T78" s="6"/>
    </row>
    <row r="79" spans="2:20" s="6" customFormat="1" ht="15" customHeight="1" x14ac:dyDescent="0.25">
      <c r="B79" s="5"/>
      <c r="C79" s="5"/>
      <c r="D79" s="5"/>
      <c r="E79" s="5"/>
      <c r="F79" s="10"/>
      <c r="G79" s="30"/>
      <c r="H79" s="15"/>
      <c r="I79" s="32"/>
      <c r="J79" s="31"/>
      <c r="K79" s="15"/>
      <c r="L79" s="10"/>
      <c r="M79" s="30"/>
      <c r="N79" s="30"/>
      <c r="O79" s="15"/>
      <c r="P79" s="15"/>
    </row>
    <row r="80" spans="2:20" s="6" customFormat="1" ht="15" customHeight="1" x14ac:dyDescent="0.25">
      <c r="B80" s="14"/>
      <c r="C80" s="14"/>
      <c r="D80" s="14"/>
      <c r="E80" s="14"/>
      <c r="F80" s="10"/>
      <c r="G80" s="30"/>
      <c r="H80" s="15"/>
      <c r="I80" s="32"/>
      <c r="J80" s="31"/>
      <c r="K80" s="15"/>
      <c r="L80" s="10"/>
      <c r="M80" s="30"/>
      <c r="N80" s="30"/>
      <c r="O80" s="15"/>
      <c r="P80" s="15"/>
      <c r="Q80" s="3"/>
      <c r="R80" s="3"/>
      <c r="S80" s="3"/>
      <c r="T80" s="3"/>
    </row>
    <row r="81" spans="2:20" ht="15" customHeight="1" x14ac:dyDescent="0.25">
      <c r="B81" s="14"/>
      <c r="C81" s="14"/>
      <c r="D81" s="14"/>
      <c r="E81" s="14"/>
      <c r="F81" s="33"/>
      <c r="G81" s="33"/>
      <c r="H81" s="1"/>
      <c r="I81" s="34"/>
      <c r="J81" s="34"/>
      <c r="K81" s="1"/>
      <c r="L81" s="2"/>
      <c r="M81" s="33"/>
      <c r="N81" s="33"/>
      <c r="O81" s="15"/>
      <c r="P81" s="1"/>
    </row>
    <row r="82" spans="2:20" ht="15" customHeight="1" x14ac:dyDescent="0.25">
      <c r="B82" s="14"/>
      <c r="C82" s="14"/>
      <c r="D82" s="14"/>
      <c r="E82" s="14"/>
      <c r="F82" s="35"/>
      <c r="G82" s="30"/>
      <c r="H82" s="15"/>
      <c r="I82" s="36"/>
      <c r="J82" s="31"/>
      <c r="K82" s="15"/>
      <c r="L82" s="10"/>
      <c r="M82" s="30"/>
      <c r="N82" s="30"/>
      <c r="O82" s="15"/>
      <c r="P82" s="15"/>
      <c r="Q82" s="6"/>
      <c r="R82" s="6"/>
      <c r="S82" s="6"/>
      <c r="T82" s="6"/>
    </row>
    <row r="83" spans="2:20" ht="15" customHeight="1" x14ac:dyDescent="0.25">
      <c r="B83" s="5"/>
      <c r="C83" s="5"/>
      <c r="D83" s="5"/>
      <c r="E83" s="5"/>
      <c r="F83" s="35"/>
      <c r="G83" s="30"/>
      <c r="H83" s="15"/>
      <c r="I83" s="36"/>
      <c r="J83" s="31"/>
      <c r="K83" s="15"/>
      <c r="L83" s="10"/>
      <c r="M83" s="30"/>
      <c r="N83" s="30"/>
      <c r="O83" s="15"/>
      <c r="P83" s="1"/>
    </row>
    <row r="84" spans="2:20" s="11" customFormat="1" ht="15" customHeight="1" x14ac:dyDescent="0.25">
      <c r="B84" s="14"/>
      <c r="C84" s="14"/>
      <c r="D84" s="14"/>
      <c r="E84" s="14"/>
      <c r="F84" s="35"/>
      <c r="G84" s="30"/>
      <c r="H84" s="15"/>
      <c r="I84" s="36"/>
      <c r="J84" s="31"/>
      <c r="K84" s="15"/>
      <c r="L84" s="10"/>
      <c r="M84" s="30"/>
      <c r="N84" s="30"/>
      <c r="O84" s="15"/>
      <c r="P84" s="15"/>
      <c r="Q84" s="6"/>
      <c r="R84" s="6"/>
      <c r="S84" s="6"/>
      <c r="T84" s="6"/>
    </row>
    <row r="85" spans="2:20" s="6" customFormat="1" ht="15" customHeight="1" x14ac:dyDescent="0.25">
      <c r="B85" s="14"/>
      <c r="C85" s="14"/>
      <c r="D85" s="14"/>
      <c r="E85" s="14"/>
      <c r="F85" s="35"/>
      <c r="G85" s="30"/>
      <c r="H85" s="15"/>
      <c r="I85" s="36"/>
      <c r="J85" s="31"/>
      <c r="K85" s="15"/>
      <c r="L85" s="10"/>
      <c r="M85" s="30"/>
      <c r="N85" s="30"/>
      <c r="O85" s="15"/>
      <c r="P85" s="15"/>
      <c r="Q85" s="3"/>
      <c r="R85" s="3"/>
      <c r="S85" s="3"/>
      <c r="T85" s="3"/>
    </row>
    <row r="86" spans="2:20" s="6" customFormat="1" ht="15" customHeight="1" x14ac:dyDescent="0.25">
      <c r="B86" s="14"/>
      <c r="C86" s="14"/>
      <c r="D86" s="14"/>
      <c r="E86" s="14"/>
      <c r="F86" s="2"/>
      <c r="G86" s="30"/>
      <c r="H86" s="1"/>
      <c r="I86" s="2"/>
      <c r="J86" s="31"/>
      <c r="K86" s="1"/>
      <c r="L86" s="2"/>
      <c r="M86" s="33"/>
      <c r="N86" s="33"/>
      <c r="O86" s="15"/>
      <c r="P86" s="1"/>
      <c r="Q86" s="3"/>
      <c r="R86" s="3"/>
      <c r="S86" s="3"/>
      <c r="T86" s="3"/>
    </row>
    <row r="87" spans="2:20" ht="15" customHeight="1" x14ac:dyDescent="0.25">
      <c r="B87" s="14"/>
      <c r="C87" s="14"/>
      <c r="D87" s="14"/>
      <c r="E87" s="14"/>
      <c r="F87" s="35"/>
      <c r="G87" s="30"/>
      <c r="H87" s="15"/>
      <c r="I87" s="36"/>
      <c r="J87" s="31"/>
      <c r="K87" s="15"/>
      <c r="L87" s="10"/>
      <c r="M87" s="30"/>
      <c r="N87" s="30"/>
      <c r="O87" s="15"/>
      <c r="P87" s="15"/>
      <c r="Q87" s="6"/>
      <c r="R87" s="6"/>
      <c r="S87" s="6"/>
      <c r="T87" s="6"/>
    </row>
    <row r="88" spans="2:20" ht="15" customHeight="1" x14ac:dyDescent="0.25">
      <c r="B88" s="5"/>
      <c r="C88" s="5"/>
      <c r="D88" s="5"/>
      <c r="E88" s="5"/>
      <c r="F88" s="35"/>
      <c r="G88" s="30"/>
      <c r="H88" s="15"/>
      <c r="I88" s="36"/>
      <c r="J88" s="31"/>
      <c r="K88" s="15"/>
      <c r="L88" s="10"/>
      <c r="M88" s="30"/>
      <c r="N88" s="30"/>
      <c r="O88" s="15"/>
      <c r="P88" s="15"/>
    </row>
    <row r="89" spans="2:20" s="6" customFormat="1" ht="15" customHeight="1" x14ac:dyDescent="0.25">
      <c r="B89" s="14"/>
      <c r="C89" s="14"/>
      <c r="D89" s="14"/>
      <c r="E89" s="14"/>
      <c r="F89" s="35"/>
      <c r="G89" s="30"/>
      <c r="H89" s="15"/>
      <c r="I89" s="36"/>
      <c r="J89" s="31"/>
      <c r="K89" s="15"/>
      <c r="L89" s="10"/>
      <c r="M89" s="30"/>
      <c r="N89" s="30"/>
      <c r="O89" s="15"/>
      <c r="P89" s="1"/>
    </row>
    <row r="90" spans="2:20" ht="15" customHeight="1" x14ac:dyDescent="0.25">
      <c r="B90" s="14"/>
      <c r="C90" s="14"/>
      <c r="D90" s="14"/>
      <c r="E90" s="14"/>
      <c r="F90" s="35"/>
      <c r="G90" s="30"/>
      <c r="H90" s="15"/>
      <c r="I90" s="36"/>
      <c r="J90" s="31"/>
      <c r="K90" s="15"/>
      <c r="L90" s="10"/>
      <c r="M90" s="30"/>
      <c r="N90" s="30"/>
      <c r="O90" s="15"/>
      <c r="P90" s="15"/>
    </row>
    <row r="91" spans="2:20" s="6" customFormat="1" ht="15" customHeight="1" x14ac:dyDescent="0.25">
      <c r="B91" s="14"/>
      <c r="C91" s="14"/>
      <c r="D91" s="14"/>
      <c r="E91" s="14"/>
      <c r="F91" s="2"/>
      <c r="G91" s="33"/>
      <c r="H91" s="1"/>
      <c r="I91" s="2"/>
      <c r="J91" s="34"/>
      <c r="K91" s="1"/>
      <c r="L91" s="2"/>
      <c r="M91" s="33"/>
      <c r="N91" s="33"/>
      <c r="O91" s="1"/>
      <c r="P91" s="1"/>
      <c r="Q91" s="3"/>
      <c r="R91" s="3"/>
      <c r="S91" s="3"/>
      <c r="T91" s="3"/>
    </row>
    <row r="92" spans="2:20" ht="15" customHeight="1" x14ac:dyDescent="0.25">
      <c r="B92" s="14"/>
      <c r="C92" s="14"/>
      <c r="D92" s="14"/>
      <c r="E92" s="14"/>
      <c r="F92" s="35"/>
      <c r="G92" s="30"/>
      <c r="H92" s="15"/>
      <c r="I92" s="36"/>
      <c r="J92" s="31"/>
      <c r="K92" s="15"/>
      <c r="L92" s="10"/>
      <c r="M92" s="30"/>
      <c r="N92" s="30"/>
      <c r="O92" s="15"/>
      <c r="P92" s="15"/>
      <c r="Q92" s="6"/>
      <c r="R92" s="6"/>
      <c r="S92" s="6"/>
      <c r="T92" s="6"/>
    </row>
    <row r="93" spans="2:20" ht="15" customHeight="1" x14ac:dyDescent="0.25">
      <c r="B93" s="5"/>
      <c r="C93" s="5"/>
      <c r="D93" s="5"/>
      <c r="E93" s="5"/>
      <c r="F93" s="10"/>
      <c r="G93" s="10"/>
      <c r="H93" s="15"/>
      <c r="I93" s="10"/>
      <c r="J93" s="10"/>
      <c r="K93" s="15"/>
      <c r="L93" s="10"/>
      <c r="M93" s="10"/>
      <c r="N93" s="15"/>
      <c r="O93" s="16"/>
      <c r="P93" s="15"/>
    </row>
    <row r="94" spans="2:20" s="6" customFormat="1" ht="15" customHeight="1" x14ac:dyDescent="0.25">
      <c r="B94" s="14"/>
      <c r="C94" s="14"/>
      <c r="D94" s="14"/>
      <c r="E94" s="14"/>
      <c r="F94" s="10"/>
      <c r="G94" s="10"/>
      <c r="H94" s="15"/>
      <c r="I94" s="10"/>
      <c r="J94" s="10"/>
      <c r="K94" s="15"/>
      <c r="L94" s="10"/>
      <c r="M94" s="10"/>
      <c r="N94" s="15"/>
      <c r="O94" s="16"/>
      <c r="P94" s="15"/>
    </row>
    <row r="95" spans="2:20" ht="15" customHeight="1" x14ac:dyDescent="0.25">
      <c r="B95" s="14"/>
      <c r="C95" s="14"/>
      <c r="D95" s="14"/>
      <c r="E95" s="14"/>
      <c r="F95" s="10"/>
      <c r="G95" s="10"/>
      <c r="H95" s="15"/>
      <c r="I95" s="10"/>
      <c r="J95" s="10"/>
      <c r="K95" s="15"/>
      <c r="L95" s="10"/>
      <c r="M95" s="10"/>
      <c r="N95" s="15"/>
      <c r="O95" s="16"/>
      <c r="P95" s="15"/>
    </row>
    <row r="96" spans="2:20" s="6" customFormat="1" ht="15" customHeight="1" x14ac:dyDescent="0.25">
      <c r="B96" s="14"/>
      <c r="C96" s="14"/>
      <c r="D96" s="14"/>
      <c r="E96" s="14"/>
      <c r="F96" s="10"/>
      <c r="G96" s="10"/>
      <c r="H96" s="15"/>
      <c r="I96" s="10"/>
      <c r="J96" s="10"/>
      <c r="K96" s="15"/>
      <c r="L96" s="10"/>
      <c r="M96" s="10"/>
      <c r="N96" s="15"/>
      <c r="O96" s="16"/>
      <c r="P96" s="15"/>
      <c r="Q96" s="3"/>
      <c r="R96" s="3"/>
      <c r="S96" s="3"/>
      <c r="T96" s="3"/>
    </row>
    <row r="97" spans="2:20" ht="15" customHeight="1" x14ac:dyDescent="0.25">
      <c r="B97" s="14"/>
      <c r="C97" s="14"/>
      <c r="D97" s="14"/>
      <c r="E97" s="14"/>
      <c r="F97" s="2"/>
      <c r="G97" s="10"/>
      <c r="H97" s="15"/>
      <c r="I97" s="2"/>
      <c r="J97" s="10"/>
      <c r="K97" s="15"/>
      <c r="L97" s="2"/>
      <c r="M97" s="10"/>
      <c r="N97" s="2"/>
      <c r="O97" s="16"/>
      <c r="P97" s="1"/>
    </row>
    <row r="98" spans="2:20" ht="15" customHeight="1" x14ac:dyDescent="0.25">
      <c r="B98" s="14"/>
      <c r="C98" s="14"/>
      <c r="D98" s="14"/>
      <c r="E98" s="14"/>
      <c r="F98" s="20"/>
      <c r="G98" s="10"/>
      <c r="H98" s="15"/>
      <c r="I98" s="10"/>
      <c r="J98" s="10"/>
      <c r="K98" s="15"/>
      <c r="L98" s="10"/>
      <c r="M98" s="10"/>
      <c r="N98" s="15"/>
      <c r="O98" s="16"/>
      <c r="P98" s="15"/>
      <c r="Q98" s="6"/>
      <c r="R98" s="6"/>
      <c r="S98" s="6"/>
      <c r="T98" s="6"/>
    </row>
    <row r="99" spans="2:20" s="6" customFormat="1" ht="15" customHeight="1" x14ac:dyDescent="0.25">
      <c r="B99" s="5"/>
      <c r="C99" s="5"/>
      <c r="D99" s="5"/>
      <c r="E99" s="5"/>
      <c r="F99" s="20"/>
      <c r="G99" s="10"/>
      <c r="H99" s="15"/>
      <c r="I99" s="10"/>
      <c r="J99" s="10"/>
      <c r="K99" s="15"/>
      <c r="L99" s="10"/>
      <c r="M99" s="10"/>
      <c r="N99" s="15"/>
      <c r="O99" s="16"/>
      <c r="P99" s="15"/>
      <c r="Q99" s="3"/>
      <c r="R99" s="3"/>
      <c r="S99" s="3"/>
      <c r="T99" s="3"/>
    </row>
    <row r="100" spans="2:20" ht="15" customHeight="1" x14ac:dyDescent="0.25">
      <c r="B100" s="14"/>
      <c r="C100" s="14"/>
      <c r="D100" s="21"/>
      <c r="E100" s="21"/>
      <c r="F100" s="20"/>
      <c r="G100" s="10"/>
      <c r="H100" s="15"/>
      <c r="I100" s="10"/>
      <c r="J100" s="10"/>
      <c r="K100" s="15"/>
      <c r="L100" s="10"/>
      <c r="M100" s="10"/>
      <c r="N100" s="15"/>
      <c r="O100" s="16"/>
      <c r="P100" s="15"/>
    </row>
    <row r="101" spans="2:20" s="6" customFormat="1" ht="15" customHeight="1" x14ac:dyDescent="0.25">
      <c r="B101" s="14"/>
      <c r="C101" s="14"/>
      <c r="D101" s="21"/>
      <c r="E101" s="21"/>
      <c r="F101" s="20"/>
      <c r="G101" s="10"/>
      <c r="H101" s="15"/>
      <c r="I101" s="2"/>
      <c r="J101" s="10"/>
      <c r="K101" s="15"/>
      <c r="L101" s="2"/>
      <c r="M101" s="10"/>
      <c r="N101" s="2"/>
      <c r="O101" s="16"/>
      <c r="P101" s="1"/>
      <c r="Q101" s="3"/>
      <c r="R101" s="3"/>
      <c r="S101" s="3"/>
      <c r="T101" s="3"/>
    </row>
    <row r="102" spans="2:20" ht="15" customHeight="1" x14ac:dyDescent="0.25">
      <c r="B102" s="14"/>
      <c r="C102" s="14"/>
      <c r="D102" s="21"/>
      <c r="E102" s="21"/>
      <c r="F102" s="20"/>
      <c r="G102" s="10"/>
      <c r="H102" s="15"/>
      <c r="I102" s="10"/>
      <c r="J102" s="10"/>
      <c r="K102" s="15"/>
      <c r="L102" s="10"/>
      <c r="M102" s="10"/>
      <c r="N102" s="15"/>
      <c r="O102" s="16"/>
      <c r="P102" s="15"/>
      <c r="Q102" s="6"/>
      <c r="R102" s="6"/>
      <c r="S102" s="6"/>
      <c r="T102" s="6"/>
    </row>
    <row r="103" spans="2:20" ht="15" customHeight="1" x14ac:dyDescent="0.25">
      <c r="B103" s="5"/>
      <c r="C103" s="5"/>
      <c r="D103" s="21"/>
      <c r="E103" s="21"/>
      <c r="F103" s="10"/>
      <c r="G103" s="10"/>
      <c r="H103" s="15"/>
      <c r="I103" s="10"/>
      <c r="J103" s="10"/>
      <c r="K103" s="15"/>
      <c r="L103" s="10"/>
      <c r="M103" s="10"/>
      <c r="N103" s="15"/>
      <c r="O103" s="16"/>
      <c r="P103" s="15"/>
    </row>
    <row r="104" spans="2:20" ht="15" customHeight="1" x14ac:dyDescent="0.25">
      <c r="B104" s="14"/>
      <c r="C104" s="14"/>
      <c r="D104" s="21"/>
      <c r="E104" s="21"/>
      <c r="F104" s="10"/>
      <c r="G104" s="10"/>
      <c r="H104" s="15"/>
      <c r="I104" s="10"/>
      <c r="J104" s="10"/>
      <c r="K104" s="15"/>
      <c r="L104" s="10"/>
      <c r="M104" s="10"/>
      <c r="N104" s="15"/>
      <c r="O104" s="16"/>
      <c r="P104" s="15"/>
    </row>
    <row r="105" spans="2:20" s="6" customFormat="1" ht="15" customHeight="1" x14ac:dyDescent="0.25">
      <c r="B105" s="14"/>
      <c r="C105" s="14"/>
      <c r="D105" s="14"/>
      <c r="E105" s="14"/>
      <c r="F105" s="2"/>
      <c r="G105" s="10"/>
      <c r="H105" s="15"/>
      <c r="I105" s="2"/>
      <c r="J105" s="10"/>
      <c r="K105" s="15"/>
      <c r="L105" s="2"/>
      <c r="M105" s="10"/>
      <c r="N105" s="2"/>
      <c r="O105" s="16"/>
      <c r="P105" s="1"/>
      <c r="Q105" s="3"/>
      <c r="R105" s="3"/>
      <c r="S105" s="3"/>
      <c r="T105" s="3"/>
    </row>
    <row r="106" spans="2:20" ht="15" customHeight="1" x14ac:dyDescent="0.25">
      <c r="B106" s="14"/>
      <c r="C106" s="14"/>
      <c r="D106" s="14"/>
      <c r="E106" s="14"/>
      <c r="F106" s="10"/>
      <c r="G106" s="10"/>
      <c r="H106" s="15"/>
      <c r="I106" s="10"/>
      <c r="J106" s="10"/>
      <c r="K106" s="15"/>
      <c r="L106" s="10"/>
      <c r="M106" s="10"/>
      <c r="N106" s="15"/>
      <c r="O106" s="16"/>
      <c r="P106" s="15"/>
      <c r="Q106" s="6"/>
      <c r="R106" s="6"/>
      <c r="S106" s="6"/>
      <c r="T106" s="6"/>
    </row>
    <row r="107" spans="2:20" ht="15" customHeight="1" x14ac:dyDescent="0.25">
      <c r="B107" s="5"/>
      <c r="C107" s="5"/>
      <c r="D107" s="5"/>
      <c r="E107" s="5"/>
      <c r="F107" s="10"/>
      <c r="G107" s="10"/>
      <c r="H107" s="15"/>
      <c r="I107" s="10"/>
      <c r="J107" s="10"/>
      <c r="K107" s="15"/>
      <c r="L107" s="10"/>
      <c r="M107" s="10"/>
      <c r="N107" s="15"/>
      <c r="O107" s="16"/>
      <c r="P107" s="15"/>
    </row>
    <row r="108" spans="2:20" ht="15" customHeight="1" x14ac:dyDescent="0.25">
      <c r="B108" s="14"/>
      <c r="C108" s="14"/>
      <c r="D108" s="14"/>
      <c r="E108" s="14"/>
      <c r="F108" s="10"/>
      <c r="G108" s="10"/>
      <c r="H108" s="15"/>
      <c r="I108" s="10"/>
      <c r="J108" s="10"/>
      <c r="K108" s="15"/>
      <c r="L108" s="10"/>
      <c r="M108" s="10"/>
      <c r="N108" s="15"/>
      <c r="O108" s="16"/>
      <c r="P108" s="15"/>
    </row>
    <row r="109" spans="2:20" s="6" customFormat="1" ht="15" customHeight="1" x14ac:dyDescent="0.25">
      <c r="B109" s="14"/>
      <c r="C109" s="14"/>
      <c r="D109" s="14"/>
      <c r="E109" s="14"/>
      <c r="F109" s="3"/>
      <c r="G109" s="3"/>
      <c r="H109" s="3"/>
      <c r="I109" s="3"/>
      <c r="J109" s="3"/>
      <c r="K109" s="3"/>
      <c r="L109" s="3"/>
      <c r="M109" s="3"/>
      <c r="N109" s="3"/>
      <c r="O109" s="11"/>
      <c r="P109" s="3"/>
      <c r="Q109" s="3"/>
      <c r="R109" s="3"/>
      <c r="S109" s="3"/>
      <c r="T109" s="3"/>
    </row>
    <row r="110" spans="2:20" ht="15" customHeight="1" x14ac:dyDescent="0.25">
      <c r="B110" s="14"/>
      <c r="C110" s="14"/>
      <c r="D110" s="14"/>
      <c r="E110" s="14"/>
      <c r="Q110" s="6"/>
      <c r="R110" s="6"/>
      <c r="S110" s="6"/>
      <c r="T110" s="6"/>
    </row>
    <row r="113" spans="2:20" s="6" customFormat="1" ht="15" customHeight="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11"/>
      <c r="P113" s="3"/>
      <c r="Q113" s="3"/>
      <c r="R113" s="3"/>
      <c r="S113" s="3"/>
      <c r="T113" s="3"/>
    </row>
    <row r="115" spans="2:20" ht="15" customHeight="1" x14ac:dyDescent="0.25">
      <c r="Q115" s="6"/>
      <c r="R115" s="6"/>
      <c r="S115" s="6"/>
      <c r="T115" s="6"/>
    </row>
    <row r="117" spans="2:20" s="6" customFormat="1" ht="15" customHeight="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11"/>
      <c r="P117" s="3"/>
      <c r="Q117" s="3"/>
      <c r="R117" s="3"/>
      <c r="S117" s="3"/>
      <c r="T117" s="3"/>
    </row>
    <row r="122" spans="2:20" s="6" customFormat="1" ht="15" customHeight="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11"/>
      <c r="P122" s="3"/>
      <c r="Q122" s="3"/>
      <c r="R122" s="3"/>
      <c r="S122" s="3"/>
      <c r="T122" s="3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68" fitToHeight="0" orientation="portrait" horizontalDpi="360" verticalDpi="360" r:id="rId1"/>
  <headerFooter>
    <oddHeader>&amp;L
&amp;CUnder 8 Girls&amp;RPage &amp;P of &amp;N</oddHeader>
    <oddFooter>&amp;LKirkcaldy Gymnastics Club Annual Floor and Vault Competition 2026&amp;R&amp;G</oddFooter>
  </headerFooter>
  <rowBreaks count="1" manualBreakCount="1">
    <brk id="61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066CF-6C70-4DA4-B12D-BEFA8E54C766}">
  <sheetPr>
    <pageSetUpPr fitToPage="1"/>
  </sheetPr>
  <dimension ref="B1:T171"/>
  <sheetViews>
    <sheetView showGridLines="0" showRowColHeaders="0" showRuler="0" view="pageLayout" topLeftCell="A72" zoomScaleNormal="85" workbookViewId="0">
      <selection activeCell="N58" sqref="N58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8.77734375" defaultRowHeight="14.25" customHeight="1" x14ac:dyDescent="0.3"/>
  <cols>
    <col min="1" max="1" width="4.109375" style="39" customWidth="1"/>
    <col min="2" max="2" width="6.77734375" style="39" customWidth="1"/>
    <col min="3" max="3" width="27.44140625" style="39" customWidth="1"/>
    <col min="4" max="4" width="17.77734375" style="39" customWidth="1"/>
    <col min="5" max="5" width="8.33203125" style="39" customWidth="1"/>
    <col min="6" max="6" width="14" style="41" customWidth="1"/>
    <col min="7" max="8" width="14" style="39" hidden="1" customWidth="1"/>
    <col min="9" max="10" width="14" style="39" customWidth="1"/>
    <col min="11" max="12" width="14" style="39" hidden="1" customWidth="1"/>
    <col min="13" max="14" width="14" style="39" customWidth="1"/>
    <col min="15" max="16" width="14" style="39" hidden="1" customWidth="1"/>
    <col min="17" max="17" width="14" style="39" customWidth="1"/>
    <col min="18" max="19" width="14" style="39" hidden="1" customWidth="1"/>
    <col min="20" max="20" width="14" style="39" customWidth="1"/>
    <col min="21" max="16384" width="8.77734375" style="39"/>
  </cols>
  <sheetData>
    <row r="1" spans="2:20" ht="19.5" customHeight="1" x14ac:dyDescent="0.3"/>
    <row r="2" spans="2:20" ht="58.95" customHeight="1" x14ac:dyDescent="0.3">
      <c r="B2" s="23" t="s">
        <v>12</v>
      </c>
      <c r="C2" s="23" t="s">
        <v>0</v>
      </c>
      <c r="D2" s="23" t="s">
        <v>1</v>
      </c>
      <c r="E2" s="23" t="s">
        <v>4</v>
      </c>
      <c r="F2" s="37" t="s">
        <v>2</v>
      </c>
      <c r="G2" s="38" t="s">
        <v>29</v>
      </c>
      <c r="H2" s="38" t="s">
        <v>30</v>
      </c>
      <c r="I2" s="23" t="s">
        <v>34</v>
      </c>
      <c r="J2" s="37" t="s">
        <v>3</v>
      </c>
      <c r="K2" s="38" t="s">
        <v>29</v>
      </c>
      <c r="L2" s="38" t="s">
        <v>30</v>
      </c>
      <c r="M2" s="23" t="s">
        <v>35</v>
      </c>
      <c r="N2" s="23" t="s">
        <v>13</v>
      </c>
      <c r="O2" s="38" t="s">
        <v>31</v>
      </c>
      <c r="P2" s="38" t="s">
        <v>32</v>
      </c>
      <c r="Q2" s="23" t="s">
        <v>14</v>
      </c>
      <c r="R2" s="38" t="s">
        <v>33</v>
      </c>
      <c r="S2" s="38" t="s">
        <v>33</v>
      </c>
      <c r="T2" s="23" t="s">
        <v>15</v>
      </c>
    </row>
    <row r="3" spans="2:20" ht="18.45" customHeight="1" x14ac:dyDescent="0.3">
      <c r="B3" s="28">
        <v>29</v>
      </c>
      <c r="C3" s="28" t="s">
        <v>22</v>
      </c>
      <c r="D3" s="28" t="s">
        <v>9</v>
      </c>
      <c r="E3" s="28" t="s">
        <v>5</v>
      </c>
      <c r="F3" s="102">
        <v>12.7</v>
      </c>
      <c r="G3" s="103">
        <f>F3</f>
        <v>12.7</v>
      </c>
      <c r="H3" s="104" cm="1">
        <f t="array" ref="H3">_xlfn.IFS(F3="","",F3="WD","",F3&lt;&gt;"",RANK(G3,$G$3:$G$77,0))</f>
        <v>4</v>
      </c>
      <c r="I3" s="24">
        <f>IF(H3&lt;11,H3,"")</f>
        <v>4</v>
      </c>
      <c r="J3" s="102">
        <v>12.45</v>
      </c>
      <c r="K3" s="103">
        <f>J3</f>
        <v>12.45</v>
      </c>
      <c r="L3" s="104" cm="1">
        <f t="array" ref="L3">_xlfn.IFS(J3="","",J3="WD","",J3&lt;&gt;"",RANK(K3,$K$3:$K$77,0))</f>
        <v>8</v>
      </c>
      <c r="M3" s="24">
        <f>IF(L3&lt;11,L3,"")</f>
        <v>8</v>
      </c>
      <c r="N3" s="83">
        <f>IF(F3="WD","",F3+J3)</f>
        <v>25.15</v>
      </c>
      <c r="O3" s="103">
        <f>N3</f>
        <v>25.15</v>
      </c>
      <c r="P3" s="104" cm="1">
        <f t="array" ref="P3">IFERROR(_xlfn.IFS(N3="","",N3&gt;0,RANK(O3,$O$3:$O$77,0)),"")</f>
        <v>4</v>
      </c>
      <c r="Q3" s="24">
        <f>IF(P3&lt;11,P3,"")</f>
        <v>4</v>
      </c>
      <c r="R3" s="104"/>
      <c r="S3" s="104"/>
      <c r="T3" s="24"/>
    </row>
    <row r="4" spans="2:20" ht="18.45" customHeight="1" x14ac:dyDescent="0.3">
      <c r="B4" s="28">
        <v>30</v>
      </c>
      <c r="C4" s="28" t="s">
        <v>43</v>
      </c>
      <c r="D4" s="28" t="s">
        <v>9</v>
      </c>
      <c r="E4" s="44" t="s">
        <v>5</v>
      </c>
      <c r="F4" s="102">
        <v>12.55</v>
      </c>
      <c r="G4" s="103">
        <f t="shared" ref="G4:G77" si="0">F4</f>
        <v>12.55</v>
      </c>
      <c r="H4" s="104" cm="1">
        <f t="array" ref="H4">_xlfn.IFS(F4="","",F4="WD","",F4&lt;&gt;"",RANK(G4,$G$3:$G$77,0))</f>
        <v>8</v>
      </c>
      <c r="I4" s="24">
        <f t="shared" ref="I4:I77" si="1">IF(H4&lt;11,H4,"")</f>
        <v>8</v>
      </c>
      <c r="J4" s="102">
        <v>12.3</v>
      </c>
      <c r="K4" s="103">
        <f t="shared" ref="K4:K77" si="2">J4</f>
        <v>12.3</v>
      </c>
      <c r="L4" s="104" cm="1">
        <f t="array" ref="L4">_xlfn.IFS(J4="","",J4="WD","",J4&lt;&gt;"",RANK(K4,$K$3:$K$77,0))</f>
        <v>12</v>
      </c>
      <c r="M4" s="24" t="str">
        <f t="shared" ref="M4:M77" si="3">IF(L4&lt;11,L4,"")</f>
        <v/>
      </c>
      <c r="N4" s="83">
        <f t="shared" ref="N4:N50" si="4">IF(F4="WD","",F4+J4)</f>
        <v>24.85</v>
      </c>
      <c r="O4" s="103">
        <f t="shared" ref="O4:O77" si="5">N4</f>
        <v>24.85</v>
      </c>
      <c r="P4" s="104" cm="1">
        <f t="array" ref="P4">IFERROR(_xlfn.IFS(N4="","",N4&gt;0,RANK(O4,$O$3:$O$77,0)),"")</f>
        <v>10</v>
      </c>
      <c r="Q4" s="24">
        <f t="shared" ref="Q4:Q77" si="6">IF(P4&lt;11,P4,"")</f>
        <v>10</v>
      </c>
      <c r="R4" s="104"/>
      <c r="S4" s="104"/>
      <c r="T4" s="24"/>
    </row>
    <row r="5" spans="2:20" ht="18.45" customHeight="1" x14ac:dyDescent="0.3">
      <c r="B5" s="28">
        <v>31</v>
      </c>
      <c r="C5" s="28" t="s">
        <v>42</v>
      </c>
      <c r="D5" s="28" t="s">
        <v>9</v>
      </c>
      <c r="E5" s="44" t="s">
        <v>5</v>
      </c>
      <c r="F5" s="102">
        <v>12.65</v>
      </c>
      <c r="G5" s="103">
        <f t="shared" si="0"/>
        <v>12.65</v>
      </c>
      <c r="H5" s="104" cm="1">
        <f t="array" ref="H5">_xlfn.IFS(F5="","",F5="WD","",F5&lt;&gt;"",RANK(G5,$G$3:$G$77,0))</f>
        <v>6</v>
      </c>
      <c r="I5" s="24">
        <f t="shared" si="1"/>
        <v>6</v>
      </c>
      <c r="J5" s="102">
        <v>12.4</v>
      </c>
      <c r="K5" s="103">
        <f t="shared" si="2"/>
        <v>12.4</v>
      </c>
      <c r="L5" s="104" cm="1">
        <f t="array" ref="L5">_xlfn.IFS(J5="","",J5="WD","",J5&lt;&gt;"",RANK(K5,$K$3:$K$77,0))</f>
        <v>9</v>
      </c>
      <c r="M5" s="24">
        <f t="shared" si="3"/>
        <v>9</v>
      </c>
      <c r="N5" s="83">
        <f t="shared" si="4"/>
        <v>25.05</v>
      </c>
      <c r="O5" s="103">
        <f t="shared" si="5"/>
        <v>25.05</v>
      </c>
      <c r="P5" s="104" cm="1">
        <f t="array" ref="P5">IFERROR(_xlfn.IFS(N5="","",N5&gt;0,RANK(O5,$O$3:$O$77,0)),"")</f>
        <v>6</v>
      </c>
      <c r="Q5" s="24">
        <f t="shared" si="6"/>
        <v>6</v>
      </c>
      <c r="R5" s="104"/>
      <c r="S5" s="104"/>
      <c r="T5" s="24"/>
    </row>
    <row r="6" spans="2:20" ht="18.45" customHeight="1" x14ac:dyDescent="0.3">
      <c r="B6" s="28">
        <v>32</v>
      </c>
      <c r="C6" s="28" t="s">
        <v>48</v>
      </c>
      <c r="D6" s="28" t="s">
        <v>9</v>
      </c>
      <c r="E6" s="45" t="s">
        <v>5</v>
      </c>
      <c r="F6" s="102">
        <v>11.05</v>
      </c>
      <c r="G6" s="103">
        <f t="shared" si="0"/>
        <v>11.05</v>
      </c>
      <c r="H6" s="104" cm="1">
        <f t="array" ref="H6">_xlfn.IFS(F6="","",F6="WD","",F6&lt;&gt;"",RANK(G6,$G$3:$G$77,0))</f>
        <v>44</v>
      </c>
      <c r="I6" s="24" t="str">
        <f t="shared" si="1"/>
        <v/>
      </c>
      <c r="J6" s="102">
        <v>11.9</v>
      </c>
      <c r="K6" s="103">
        <f t="shared" si="2"/>
        <v>11.9</v>
      </c>
      <c r="L6" s="104" cm="1">
        <f t="array" ref="L6">_xlfn.IFS(J6="","",J6="WD","",J6&lt;&gt;"",RANK(K6,$K$3:$K$77,0))</f>
        <v>29</v>
      </c>
      <c r="M6" s="24" t="str">
        <f t="shared" si="3"/>
        <v/>
      </c>
      <c r="N6" s="83">
        <f t="shared" si="4"/>
        <v>22.950000000000003</v>
      </c>
      <c r="O6" s="103">
        <f t="shared" si="5"/>
        <v>22.950000000000003</v>
      </c>
      <c r="P6" s="104" cm="1">
        <f t="array" ref="P6">IFERROR(_xlfn.IFS(N6="","",N6&gt;0,RANK(O6,$O$3:$O$77,0)),"")</f>
        <v>42</v>
      </c>
      <c r="Q6" s="24" t="str">
        <f t="shared" si="6"/>
        <v/>
      </c>
      <c r="R6" s="104"/>
      <c r="S6" s="104"/>
      <c r="T6" s="24"/>
    </row>
    <row r="7" spans="2:20" s="43" customFormat="1" ht="18.45" customHeight="1" x14ac:dyDescent="0.3">
      <c r="B7" s="47"/>
      <c r="C7" s="47" t="s">
        <v>19</v>
      </c>
      <c r="D7" s="47" t="s">
        <v>9</v>
      </c>
      <c r="E7" s="48" t="s">
        <v>5</v>
      </c>
      <c r="F7" s="76">
        <f>IFERROR(LARGE(F3:F6,1)+LARGE(F3:F6,2)+LARGE(F3:F6,3),"")</f>
        <v>37.900000000000006</v>
      </c>
      <c r="G7" s="98"/>
      <c r="H7" s="99"/>
      <c r="I7" s="78"/>
      <c r="J7" s="76">
        <f>IFERROR(LARGE(J3:J6,1)+LARGE(J3:J6,2)+LARGE(J3:J6,3),"")</f>
        <v>37.150000000000006</v>
      </c>
      <c r="K7" s="98"/>
      <c r="L7" s="99"/>
      <c r="M7" s="78"/>
      <c r="N7" s="76">
        <f>IFERROR(F7+J7,"")</f>
        <v>75.050000000000011</v>
      </c>
      <c r="O7" s="98"/>
      <c r="P7" s="99"/>
      <c r="Q7" s="78"/>
      <c r="R7" s="100">
        <f>N7</f>
        <v>75.050000000000011</v>
      </c>
      <c r="S7" s="101">
        <f>IFERROR(RANK(R7,$R$7:$R$78,0),"")</f>
        <v>3</v>
      </c>
      <c r="T7" s="78">
        <f t="shared" ref="T7" si="7">IF(S7&lt;11,S7,"")</f>
        <v>3</v>
      </c>
    </row>
    <row r="8" spans="2:20" s="43" customFormat="1" ht="18.45" customHeight="1" x14ac:dyDescent="0.3">
      <c r="B8" s="46">
        <v>33</v>
      </c>
      <c r="C8" s="46" t="s">
        <v>135</v>
      </c>
      <c r="D8" s="46" t="s">
        <v>9</v>
      </c>
      <c r="E8" s="45" t="s">
        <v>6</v>
      </c>
      <c r="F8" s="102">
        <v>11.2</v>
      </c>
      <c r="G8" s="103">
        <f t="shared" si="0"/>
        <v>11.2</v>
      </c>
      <c r="H8" s="104" cm="1">
        <f t="array" ref="H8">_xlfn.IFS(F8="","",F8="WD","",F8&lt;&gt;"",RANK(G8,$G$3:$G$77,0))</f>
        <v>40</v>
      </c>
      <c r="I8" s="24" t="str">
        <f t="shared" si="1"/>
        <v/>
      </c>
      <c r="J8" s="102">
        <v>12.3</v>
      </c>
      <c r="K8" s="103">
        <f t="shared" si="2"/>
        <v>12.3</v>
      </c>
      <c r="L8" s="104" cm="1">
        <f t="array" ref="L8">_xlfn.IFS(J8="","",J8="WD","",J8&lt;&gt;"",RANK(K8,$K$3:$K$77,0))</f>
        <v>12</v>
      </c>
      <c r="M8" s="24" t="str">
        <f t="shared" si="3"/>
        <v/>
      </c>
      <c r="N8" s="83">
        <f t="shared" si="4"/>
        <v>23.5</v>
      </c>
      <c r="O8" s="103">
        <f t="shared" si="5"/>
        <v>23.5</v>
      </c>
      <c r="P8" s="104" cm="1">
        <f t="array" ref="P8">IFERROR(_xlfn.IFS(N8="","",N8&gt;0,RANK(O8,$O$3:$O$77,0)),"")</f>
        <v>27</v>
      </c>
      <c r="Q8" s="24" t="str">
        <f t="shared" si="6"/>
        <v/>
      </c>
      <c r="R8" s="104"/>
      <c r="S8" s="104"/>
      <c r="T8" s="24"/>
    </row>
    <row r="9" spans="2:20" s="43" customFormat="1" ht="18.45" customHeight="1" x14ac:dyDescent="0.3">
      <c r="B9" s="46">
        <v>34</v>
      </c>
      <c r="C9" s="46" t="s">
        <v>136</v>
      </c>
      <c r="D9" s="46" t="s">
        <v>9</v>
      </c>
      <c r="E9" s="23" t="s">
        <v>6</v>
      </c>
      <c r="F9" s="102">
        <v>11.65</v>
      </c>
      <c r="G9" s="103">
        <f t="shared" si="0"/>
        <v>11.65</v>
      </c>
      <c r="H9" s="104" cm="1">
        <f t="array" ref="H9">_xlfn.IFS(F9="","",F9="WD","",F9&lt;&gt;"",RANK(G9,$G$3:$G$77,0))</f>
        <v>28</v>
      </c>
      <c r="I9" s="24" t="str">
        <f t="shared" si="1"/>
        <v/>
      </c>
      <c r="J9" s="102">
        <v>11.8</v>
      </c>
      <c r="K9" s="103">
        <f t="shared" si="2"/>
        <v>11.8</v>
      </c>
      <c r="L9" s="104" cm="1">
        <f t="array" ref="L9">_xlfn.IFS(J9="","",J9="WD","",J9&lt;&gt;"",RANK(K9,$K$3:$K$77,0))</f>
        <v>31</v>
      </c>
      <c r="M9" s="24" t="str">
        <f t="shared" si="3"/>
        <v/>
      </c>
      <c r="N9" s="83">
        <f t="shared" si="4"/>
        <v>23.450000000000003</v>
      </c>
      <c r="O9" s="103">
        <f t="shared" si="5"/>
        <v>23.450000000000003</v>
      </c>
      <c r="P9" s="104" cm="1">
        <f t="array" ref="P9">IFERROR(_xlfn.IFS(N9="","",N9&gt;0,RANK(O9,$O$3:$O$77,0)),"")</f>
        <v>30</v>
      </c>
      <c r="Q9" s="24" t="str">
        <f t="shared" si="6"/>
        <v/>
      </c>
      <c r="R9" s="104"/>
      <c r="S9" s="104"/>
      <c r="T9" s="24"/>
    </row>
    <row r="10" spans="2:20" ht="18.45" customHeight="1" x14ac:dyDescent="0.3">
      <c r="B10" s="28">
        <v>35</v>
      </c>
      <c r="C10" s="28" t="s">
        <v>137</v>
      </c>
      <c r="D10" s="46" t="s">
        <v>9</v>
      </c>
      <c r="E10" s="28" t="s">
        <v>6</v>
      </c>
      <c r="F10" s="102">
        <v>11.35</v>
      </c>
      <c r="G10" s="103">
        <f t="shared" si="0"/>
        <v>11.35</v>
      </c>
      <c r="H10" s="104" cm="1">
        <f t="array" ref="H10">_xlfn.IFS(F10="","",F10="WD","",F10&lt;&gt;"",RANK(G10,$G$3:$G$77,0))</f>
        <v>36</v>
      </c>
      <c r="I10" s="24" t="str">
        <f t="shared" si="1"/>
        <v/>
      </c>
      <c r="J10" s="102">
        <v>11.35</v>
      </c>
      <c r="K10" s="103">
        <f t="shared" si="2"/>
        <v>11.35</v>
      </c>
      <c r="L10" s="104" cm="1">
        <f t="array" ref="L10">_xlfn.IFS(J10="","",J10="WD","",J10&lt;&gt;"",RANK(K10,$K$3:$K$77,0))</f>
        <v>52</v>
      </c>
      <c r="M10" s="24" t="str">
        <f t="shared" si="3"/>
        <v/>
      </c>
      <c r="N10" s="83">
        <f t="shared" si="4"/>
        <v>22.7</v>
      </c>
      <c r="O10" s="103">
        <f t="shared" si="5"/>
        <v>22.7</v>
      </c>
      <c r="P10" s="104" cm="1">
        <f t="array" ref="P10">IFERROR(_xlfn.IFS(N10="","",N10&gt;0,RANK(O10,$O$3:$O$77,0)),"")</f>
        <v>46</v>
      </c>
      <c r="Q10" s="24" t="str">
        <f t="shared" si="6"/>
        <v/>
      </c>
      <c r="R10" s="104"/>
      <c r="S10" s="104"/>
      <c r="T10" s="24"/>
    </row>
    <row r="11" spans="2:20" ht="18.45" customHeight="1" x14ac:dyDescent="0.3">
      <c r="B11" s="28">
        <v>36</v>
      </c>
      <c r="C11" s="28" t="s">
        <v>138</v>
      </c>
      <c r="D11" s="46" t="s">
        <v>9</v>
      </c>
      <c r="E11" s="28" t="s">
        <v>6</v>
      </c>
      <c r="F11" s="102" t="s">
        <v>168</v>
      </c>
      <c r="G11" s="103" t="str">
        <f t="shared" si="0"/>
        <v>WD</v>
      </c>
      <c r="H11" s="104" t="str" cm="1">
        <f t="array" ref="H11">_xlfn.IFS(F11="","",F11="WD","",F11&lt;&gt;"",RANK(G11,$G$3:$G$77,0))</f>
        <v/>
      </c>
      <c r="I11" s="24" t="str">
        <f t="shared" si="1"/>
        <v/>
      </c>
      <c r="J11" s="102" t="s">
        <v>168</v>
      </c>
      <c r="K11" s="103" t="str">
        <f t="shared" si="2"/>
        <v>WD</v>
      </c>
      <c r="L11" s="104" t="str" cm="1">
        <f t="array" ref="L11">_xlfn.IFS(J11="","",J11="WD","",J11&lt;&gt;"",RANK(K11,$K$3:$K$77,0))</f>
        <v/>
      </c>
      <c r="M11" s="24" t="str">
        <f t="shared" si="3"/>
        <v/>
      </c>
      <c r="N11" s="83" t="str">
        <f t="shared" si="4"/>
        <v/>
      </c>
      <c r="O11" s="103" t="str">
        <f t="shared" si="5"/>
        <v/>
      </c>
      <c r="P11" s="104" t="str" cm="1">
        <f t="array" ref="P11">IFERROR(_xlfn.IFS(N11="","",N11&gt;0,RANK(O11,$O$3:$O$77,0)),"")</f>
        <v/>
      </c>
      <c r="Q11" s="24" t="str">
        <f t="shared" si="6"/>
        <v/>
      </c>
      <c r="R11" s="104"/>
      <c r="S11" s="104"/>
      <c r="T11" s="24"/>
    </row>
    <row r="12" spans="2:20" s="43" customFormat="1" ht="18.45" customHeight="1" x14ac:dyDescent="0.3">
      <c r="B12" s="29"/>
      <c r="C12" s="29" t="s">
        <v>19</v>
      </c>
      <c r="D12" s="47" t="s">
        <v>9</v>
      </c>
      <c r="E12" s="29" t="s">
        <v>6</v>
      </c>
      <c r="F12" s="76">
        <f>IFERROR(LARGE(F8:F11,1)+LARGE(F8:F11,2)+LARGE(F8:F11,3),"")</f>
        <v>34.200000000000003</v>
      </c>
      <c r="G12" s="98"/>
      <c r="H12" s="99"/>
      <c r="I12" s="78"/>
      <c r="J12" s="76">
        <f>IFERROR(LARGE(J8:J11,1)+LARGE(J8:J11,2)+LARGE(J8:J11,3),"")</f>
        <v>35.450000000000003</v>
      </c>
      <c r="K12" s="98"/>
      <c r="L12" s="99"/>
      <c r="M12" s="78"/>
      <c r="N12" s="76">
        <f>IFERROR(F12+J12,"")</f>
        <v>69.650000000000006</v>
      </c>
      <c r="O12" s="98"/>
      <c r="P12" s="99"/>
      <c r="Q12" s="78"/>
      <c r="R12" s="100">
        <f>N12</f>
        <v>69.650000000000006</v>
      </c>
      <c r="S12" s="101">
        <f>IFERROR(RANK(R12,$R$7:$R$78,0),"")</f>
        <v>12</v>
      </c>
      <c r="T12" s="78" t="str">
        <f t="shared" ref="T12" si="8">IF(S12&lt;11,S12,"")</f>
        <v/>
      </c>
    </row>
    <row r="13" spans="2:20" ht="18.45" customHeight="1" x14ac:dyDescent="0.3">
      <c r="B13" s="28">
        <v>37</v>
      </c>
      <c r="C13" s="28" t="s">
        <v>139</v>
      </c>
      <c r="D13" s="46" t="s">
        <v>89</v>
      </c>
      <c r="E13" s="28" t="s">
        <v>90</v>
      </c>
      <c r="F13" s="102">
        <v>11.7</v>
      </c>
      <c r="G13" s="103">
        <f t="shared" si="0"/>
        <v>11.7</v>
      </c>
      <c r="H13" s="104" cm="1">
        <f t="array" ref="H13">_xlfn.IFS(F13="","",F13="WD","",F13&lt;&gt;"",RANK(G13,$G$3:$G$77,0))</f>
        <v>27</v>
      </c>
      <c r="I13" s="24" t="str">
        <f t="shared" si="1"/>
        <v/>
      </c>
      <c r="J13" s="102">
        <v>11.4</v>
      </c>
      <c r="K13" s="103">
        <f t="shared" si="2"/>
        <v>11.4</v>
      </c>
      <c r="L13" s="104" cm="1">
        <f t="array" ref="L13">_xlfn.IFS(J13="","",J13="WD","",J13&lt;&gt;"",RANK(K13,$K$3:$K$77,0))</f>
        <v>50</v>
      </c>
      <c r="M13" s="24" t="str">
        <f t="shared" si="3"/>
        <v/>
      </c>
      <c r="N13" s="83">
        <f t="shared" si="4"/>
        <v>23.1</v>
      </c>
      <c r="O13" s="103">
        <f t="shared" si="5"/>
        <v>23.1</v>
      </c>
      <c r="P13" s="104" cm="1">
        <f t="array" ref="P13">IFERROR(_xlfn.IFS(N13="","",N13&gt;0,RANK(O13,$O$3:$O$77,0)),"")</f>
        <v>37</v>
      </c>
      <c r="Q13" s="24" t="str">
        <f t="shared" si="6"/>
        <v/>
      </c>
      <c r="R13" s="104"/>
      <c r="S13" s="104"/>
      <c r="T13" s="24"/>
    </row>
    <row r="14" spans="2:20" ht="18.45" customHeight="1" x14ac:dyDescent="0.3">
      <c r="B14" s="28">
        <v>38</v>
      </c>
      <c r="C14" s="28" t="s">
        <v>140</v>
      </c>
      <c r="D14" s="46" t="s">
        <v>40</v>
      </c>
      <c r="E14" s="28" t="s">
        <v>5</v>
      </c>
      <c r="F14" s="102">
        <v>10.3</v>
      </c>
      <c r="G14" s="103">
        <f t="shared" si="0"/>
        <v>10.3</v>
      </c>
      <c r="H14" s="104" cm="1">
        <f t="array" ref="H14">_xlfn.IFS(F14="","",F14="WD","",F14&lt;&gt;"",RANK(G14,$G$3:$G$77,0))</f>
        <v>55</v>
      </c>
      <c r="I14" s="24" t="str">
        <f t="shared" si="1"/>
        <v/>
      </c>
      <c r="J14" s="102">
        <v>11.5</v>
      </c>
      <c r="K14" s="103">
        <f t="shared" si="2"/>
        <v>11.5</v>
      </c>
      <c r="L14" s="104" cm="1">
        <f t="array" ref="L14">_xlfn.IFS(J14="","",J14="WD","",J14&lt;&gt;"",RANK(K14,$K$3:$K$77,0))</f>
        <v>46</v>
      </c>
      <c r="M14" s="24" t="str">
        <f t="shared" si="3"/>
        <v/>
      </c>
      <c r="N14" s="83">
        <f t="shared" si="4"/>
        <v>21.8</v>
      </c>
      <c r="O14" s="103">
        <f t="shared" si="5"/>
        <v>21.8</v>
      </c>
      <c r="P14" s="104" cm="1">
        <f t="array" ref="P14">IFERROR(_xlfn.IFS(N14="","",N14&gt;0,RANK(O14,$O$3:$O$77,0)),"")</f>
        <v>55</v>
      </c>
      <c r="Q14" s="24" t="str">
        <f t="shared" si="6"/>
        <v/>
      </c>
      <c r="R14" s="104"/>
      <c r="S14" s="104"/>
      <c r="T14" s="24"/>
    </row>
    <row r="15" spans="2:20" ht="18.45" customHeight="1" x14ac:dyDescent="0.3">
      <c r="B15" s="28">
        <v>39</v>
      </c>
      <c r="C15" s="28" t="s">
        <v>141</v>
      </c>
      <c r="D15" s="46" t="s">
        <v>40</v>
      </c>
      <c r="E15" s="28" t="s">
        <v>5</v>
      </c>
      <c r="F15" s="102">
        <v>10.35</v>
      </c>
      <c r="G15" s="103">
        <f t="shared" si="0"/>
        <v>10.35</v>
      </c>
      <c r="H15" s="104" cm="1">
        <f t="array" ref="H15">_xlfn.IFS(F15="","",F15="WD","",F15&lt;&gt;"",RANK(G15,$G$3:$G$77,0))</f>
        <v>54</v>
      </c>
      <c r="I15" s="24" t="str">
        <f t="shared" si="1"/>
        <v/>
      </c>
      <c r="J15" s="102">
        <v>11.8</v>
      </c>
      <c r="K15" s="103">
        <f t="shared" si="2"/>
        <v>11.8</v>
      </c>
      <c r="L15" s="104" cm="1">
        <f t="array" ref="L15">_xlfn.IFS(J15="","",J15="WD","",J15&lt;&gt;"",RANK(K15,$K$3:$K$77,0))</f>
        <v>31</v>
      </c>
      <c r="M15" s="24" t="str">
        <f t="shared" si="3"/>
        <v/>
      </c>
      <c r="N15" s="83">
        <f t="shared" si="4"/>
        <v>22.15</v>
      </c>
      <c r="O15" s="103">
        <f t="shared" si="5"/>
        <v>22.15</v>
      </c>
      <c r="P15" s="104" cm="1">
        <f t="array" ref="P15">IFERROR(_xlfn.IFS(N15="","",N15&gt;0,RANK(O15,$O$3:$O$77,0)),"")</f>
        <v>53</v>
      </c>
      <c r="Q15" s="24" t="str">
        <f t="shared" si="6"/>
        <v/>
      </c>
      <c r="R15" s="104"/>
      <c r="S15" s="104"/>
      <c r="T15" s="24"/>
    </row>
    <row r="16" spans="2:20" s="43" customFormat="1" ht="18.45" customHeight="1" x14ac:dyDescent="0.3">
      <c r="B16" s="49">
        <v>40</v>
      </c>
      <c r="C16" s="49" t="s">
        <v>142</v>
      </c>
      <c r="D16" s="49" t="s">
        <v>40</v>
      </c>
      <c r="E16" s="49" t="s">
        <v>5</v>
      </c>
      <c r="F16" s="102">
        <v>9.8000000000000007</v>
      </c>
      <c r="G16" s="103">
        <f t="shared" si="0"/>
        <v>9.8000000000000007</v>
      </c>
      <c r="H16" s="104" cm="1">
        <f t="array" ref="H16">_xlfn.IFS(F16="","",F16="WD","",F16&lt;&gt;"",RANK(G16,$G$3:$G$77,0))</f>
        <v>57</v>
      </c>
      <c r="I16" s="24" t="str">
        <f t="shared" si="1"/>
        <v/>
      </c>
      <c r="J16" s="102">
        <v>11.15</v>
      </c>
      <c r="K16" s="103">
        <f t="shared" si="2"/>
        <v>11.15</v>
      </c>
      <c r="L16" s="104" cm="1">
        <f t="array" ref="L16">_xlfn.IFS(J16="","",J16="WD","",J16&lt;&gt;"",RANK(K16,$K$3:$K$77,0))</f>
        <v>57</v>
      </c>
      <c r="M16" s="24" t="str">
        <f t="shared" si="3"/>
        <v/>
      </c>
      <c r="N16" s="83">
        <f t="shared" si="4"/>
        <v>20.950000000000003</v>
      </c>
      <c r="O16" s="103">
        <f t="shared" si="5"/>
        <v>20.950000000000003</v>
      </c>
      <c r="P16" s="104" cm="1">
        <f t="array" ref="P16">IFERROR(_xlfn.IFS(N16="","",N16&gt;0,RANK(O16,$O$3:$O$77,0)),"")</f>
        <v>58</v>
      </c>
      <c r="Q16" s="24" t="str">
        <f t="shared" si="6"/>
        <v/>
      </c>
      <c r="R16" s="104"/>
      <c r="S16" s="104"/>
      <c r="T16" s="24"/>
    </row>
    <row r="17" spans="2:20" s="43" customFormat="1" ht="18.45" customHeight="1" x14ac:dyDescent="0.3">
      <c r="B17" s="86"/>
      <c r="C17" s="86" t="s">
        <v>19</v>
      </c>
      <c r="D17" s="86" t="s">
        <v>40</v>
      </c>
      <c r="E17" s="86" t="s">
        <v>5</v>
      </c>
      <c r="F17" s="76">
        <f>IFERROR(LARGE(F14:F16,1)+LARGE(F14:F16,2)+LARGE(F14:F16,3),"")</f>
        <v>30.45</v>
      </c>
      <c r="G17" s="98"/>
      <c r="H17" s="99"/>
      <c r="I17" s="78"/>
      <c r="J17" s="76">
        <f>IFERROR(LARGE(J14:J16,1)+LARGE(J14:J16,2)+LARGE(J14:J16,3),"")</f>
        <v>34.450000000000003</v>
      </c>
      <c r="K17" s="98"/>
      <c r="L17" s="99"/>
      <c r="M17" s="78"/>
      <c r="N17" s="76">
        <f>IFERROR(F17+J17,"")</f>
        <v>64.900000000000006</v>
      </c>
      <c r="O17" s="98"/>
      <c r="P17" s="99"/>
      <c r="Q17" s="78"/>
      <c r="R17" s="100">
        <f>N17</f>
        <v>64.900000000000006</v>
      </c>
      <c r="S17" s="101">
        <f>IFERROR(RANK(R17,$R$7:$R$78,0),"")</f>
        <v>15</v>
      </c>
      <c r="T17" s="78" t="str">
        <f t="shared" ref="T17" si="9">IF(S17&lt;11,S17,"")</f>
        <v/>
      </c>
    </row>
    <row r="18" spans="2:20" ht="18.45" customHeight="1" x14ac:dyDescent="0.3">
      <c r="B18" s="28">
        <v>41</v>
      </c>
      <c r="C18" s="28" t="s">
        <v>143</v>
      </c>
      <c r="D18" s="28" t="s">
        <v>40</v>
      </c>
      <c r="E18" s="28" t="s">
        <v>6</v>
      </c>
      <c r="F18" s="102">
        <v>11.5</v>
      </c>
      <c r="G18" s="103">
        <f t="shared" si="0"/>
        <v>11.5</v>
      </c>
      <c r="H18" s="104" cm="1">
        <f t="array" ref="H18">_xlfn.IFS(F18="","",F18="WD","",F18&lt;&gt;"",RANK(G18,$G$3:$G$77,0))</f>
        <v>32</v>
      </c>
      <c r="I18" s="24" t="str">
        <f t="shared" si="1"/>
        <v/>
      </c>
      <c r="J18" s="102">
        <v>11.55</v>
      </c>
      <c r="K18" s="103">
        <f t="shared" si="2"/>
        <v>11.55</v>
      </c>
      <c r="L18" s="104" cm="1">
        <f t="array" ref="L18">_xlfn.IFS(J18="","",J18="WD","",J18&lt;&gt;"",RANK(K18,$K$3:$K$77,0))</f>
        <v>41</v>
      </c>
      <c r="M18" s="24" t="str">
        <f t="shared" si="3"/>
        <v/>
      </c>
      <c r="N18" s="83">
        <f t="shared" si="4"/>
        <v>23.05</v>
      </c>
      <c r="O18" s="103">
        <f t="shared" si="5"/>
        <v>23.05</v>
      </c>
      <c r="P18" s="104" cm="1">
        <f t="array" ref="P18">IFERROR(_xlfn.IFS(N18="","",N18&gt;0,RANK(O18,$O$3:$O$77,0)),"")</f>
        <v>39</v>
      </c>
      <c r="Q18" s="24" t="str">
        <f t="shared" si="6"/>
        <v/>
      </c>
      <c r="R18" s="104"/>
      <c r="S18" s="104"/>
      <c r="T18" s="24"/>
    </row>
    <row r="19" spans="2:20" ht="18.45" customHeight="1" x14ac:dyDescent="0.3">
      <c r="B19" s="28">
        <v>42</v>
      </c>
      <c r="C19" s="28" t="s">
        <v>144</v>
      </c>
      <c r="D19" s="28" t="s">
        <v>40</v>
      </c>
      <c r="E19" s="28" t="s">
        <v>6</v>
      </c>
      <c r="F19" s="102">
        <v>11.55</v>
      </c>
      <c r="G19" s="103">
        <f t="shared" si="0"/>
        <v>11.55</v>
      </c>
      <c r="H19" s="104" cm="1">
        <f t="array" ref="H19">_xlfn.IFS(F19="","",F19="WD","",F19&lt;&gt;"",RANK(G19,$G$3:$G$77,0))</f>
        <v>31</v>
      </c>
      <c r="I19" s="24" t="str">
        <f t="shared" si="1"/>
        <v/>
      </c>
      <c r="J19" s="102">
        <v>12.2</v>
      </c>
      <c r="K19" s="103">
        <f t="shared" si="2"/>
        <v>12.2</v>
      </c>
      <c r="L19" s="104" cm="1">
        <f t="array" ref="L19">_xlfn.IFS(J19="","",J19="WD","",J19&lt;&gt;"",RANK(K19,$K$3:$K$77,0))</f>
        <v>18</v>
      </c>
      <c r="M19" s="24" t="str">
        <f t="shared" si="3"/>
        <v/>
      </c>
      <c r="N19" s="83">
        <f t="shared" si="4"/>
        <v>23.75</v>
      </c>
      <c r="O19" s="103">
        <f t="shared" si="5"/>
        <v>23.75</v>
      </c>
      <c r="P19" s="104" cm="1">
        <f t="array" ref="P19">IFERROR(_xlfn.IFS(N19="","",N19&gt;0,RANK(O19,$O$3:$O$77,0)),"")</f>
        <v>23</v>
      </c>
      <c r="Q19" s="24" t="str">
        <f t="shared" si="6"/>
        <v/>
      </c>
      <c r="R19" s="104"/>
      <c r="S19" s="104"/>
      <c r="T19" s="24"/>
    </row>
    <row r="20" spans="2:20" ht="18.45" customHeight="1" x14ac:dyDescent="0.3">
      <c r="B20" s="28">
        <v>43</v>
      </c>
      <c r="C20" s="28" t="s">
        <v>145</v>
      </c>
      <c r="D20" s="28" t="s">
        <v>40</v>
      </c>
      <c r="E20" s="28" t="s">
        <v>6</v>
      </c>
      <c r="F20" s="102">
        <v>12.05</v>
      </c>
      <c r="G20" s="103">
        <f t="shared" si="0"/>
        <v>12.05</v>
      </c>
      <c r="H20" s="104" cm="1">
        <f t="array" ref="H20">_xlfn.IFS(F20="","",F20="WD","",F20&lt;&gt;"",RANK(G20,$G$3:$G$77,0))</f>
        <v>17</v>
      </c>
      <c r="I20" s="24" t="str">
        <f t="shared" si="1"/>
        <v/>
      </c>
      <c r="J20" s="102">
        <v>12.05</v>
      </c>
      <c r="K20" s="103">
        <f t="shared" si="2"/>
        <v>12.05</v>
      </c>
      <c r="L20" s="104" cm="1">
        <f t="array" ref="L20">_xlfn.IFS(J20="","",J20="WD","",J20&lt;&gt;"",RANK(K20,$K$3:$K$77,0))</f>
        <v>24</v>
      </c>
      <c r="M20" s="24" t="str">
        <f t="shared" si="3"/>
        <v/>
      </c>
      <c r="N20" s="83">
        <f t="shared" si="4"/>
        <v>24.1</v>
      </c>
      <c r="O20" s="103">
        <f t="shared" si="5"/>
        <v>24.1</v>
      </c>
      <c r="P20" s="104" cm="1">
        <f t="array" ref="P20">IFERROR(_xlfn.IFS(N20="","",N20&gt;0,RANK(O20,$O$3:$O$77,0)),"")</f>
        <v>19</v>
      </c>
      <c r="Q20" s="24" t="str">
        <f t="shared" si="6"/>
        <v/>
      </c>
      <c r="R20" s="104"/>
      <c r="S20" s="104"/>
      <c r="T20" s="24"/>
    </row>
    <row r="21" spans="2:20" s="43" customFormat="1" ht="18.45" customHeight="1" x14ac:dyDescent="0.3">
      <c r="B21" s="29"/>
      <c r="C21" s="29" t="s">
        <v>19</v>
      </c>
      <c r="D21" s="47" t="s">
        <v>40</v>
      </c>
      <c r="E21" s="29" t="s">
        <v>6</v>
      </c>
      <c r="F21" s="76">
        <f>IFERROR(LARGE(F18:F20,1)+LARGE(F18:F20,2)+LARGE(F18:F20,3),"")</f>
        <v>35.1</v>
      </c>
      <c r="G21" s="98"/>
      <c r="H21" s="99"/>
      <c r="I21" s="78"/>
      <c r="J21" s="76">
        <f>IFERROR(LARGE(J18:J20,1)+LARGE(J18:J20,2)+LARGE(J18:J20,3),"")</f>
        <v>35.799999999999997</v>
      </c>
      <c r="K21" s="98"/>
      <c r="L21" s="99"/>
      <c r="M21" s="78"/>
      <c r="N21" s="76">
        <f>IFERROR(F21+J21,"")</f>
        <v>70.900000000000006</v>
      </c>
      <c r="O21" s="98"/>
      <c r="P21" s="99"/>
      <c r="Q21" s="78"/>
      <c r="R21" s="100">
        <f>N21</f>
        <v>70.900000000000006</v>
      </c>
      <c r="S21" s="101">
        <f>IFERROR(RANK(R21,$R$7:$R$78,0),"")</f>
        <v>10</v>
      </c>
      <c r="T21" s="78">
        <f t="shared" ref="T21" si="10">IF(S21&lt;11,S21,"")</f>
        <v>10</v>
      </c>
    </row>
    <row r="22" spans="2:20" ht="18.45" customHeight="1" x14ac:dyDescent="0.3">
      <c r="B22" s="28">
        <v>44</v>
      </c>
      <c r="C22" s="28" t="s">
        <v>146</v>
      </c>
      <c r="D22" s="46" t="s">
        <v>37</v>
      </c>
      <c r="E22" s="28" t="s">
        <v>5</v>
      </c>
      <c r="F22" s="102">
        <v>11.2</v>
      </c>
      <c r="G22" s="103">
        <f t="shared" si="0"/>
        <v>11.2</v>
      </c>
      <c r="H22" s="104" cm="1">
        <f t="array" ref="H22">_xlfn.IFS(F22="","",F22="WD","",F22&lt;&gt;"",RANK(G22,$G$3:$G$77,0))</f>
        <v>40</v>
      </c>
      <c r="I22" s="24" t="str">
        <f t="shared" si="1"/>
        <v/>
      </c>
      <c r="J22" s="102">
        <v>12.05</v>
      </c>
      <c r="K22" s="103">
        <f t="shared" si="2"/>
        <v>12.05</v>
      </c>
      <c r="L22" s="104" cm="1">
        <f t="array" ref="L22">_xlfn.IFS(J22="","",J22="WD","",J22&lt;&gt;"",RANK(K22,$K$3:$K$77,0))</f>
        <v>24</v>
      </c>
      <c r="M22" s="24" t="str">
        <f t="shared" si="3"/>
        <v/>
      </c>
      <c r="N22" s="83">
        <f t="shared" si="4"/>
        <v>23.25</v>
      </c>
      <c r="O22" s="103">
        <f t="shared" si="5"/>
        <v>23.25</v>
      </c>
      <c r="P22" s="104" cm="1">
        <f t="array" ref="P22">IFERROR(_xlfn.IFS(N22="","",N22&gt;0,RANK(O22,$O$3:$O$77,0)),"")</f>
        <v>34</v>
      </c>
      <c r="Q22" s="24" t="str">
        <f t="shared" si="6"/>
        <v/>
      </c>
      <c r="R22" s="104"/>
      <c r="S22" s="104"/>
      <c r="T22" s="24"/>
    </row>
    <row r="23" spans="2:20" ht="18.45" customHeight="1" x14ac:dyDescent="0.3">
      <c r="B23" s="28">
        <v>45</v>
      </c>
      <c r="C23" s="28" t="s">
        <v>147</v>
      </c>
      <c r="D23" s="28" t="s">
        <v>37</v>
      </c>
      <c r="E23" s="28" t="s">
        <v>5</v>
      </c>
      <c r="F23" s="102">
        <v>12.15</v>
      </c>
      <c r="G23" s="103">
        <f t="shared" si="0"/>
        <v>12.15</v>
      </c>
      <c r="H23" s="104" cm="1">
        <f t="array" ref="H23">_xlfn.IFS(F23="","",F23="WD","",F23&lt;&gt;"",RANK(G23,$G$3:$G$77,0))</f>
        <v>13</v>
      </c>
      <c r="I23" s="24" t="str">
        <f t="shared" si="1"/>
        <v/>
      </c>
      <c r="J23" s="102">
        <v>11.65</v>
      </c>
      <c r="K23" s="103">
        <f t="shared" si="2"/>
        <v>11.65</v>
      </c>
      <c r="L23" s="104" cm="1">
        <f t="array" ref="L23">_xlfn.IFS(J23="","",J23="WD","",J23&lt;&gt;"",RANK(K23,$K$3:$K$77,0))</f>
        <v>38</v>
      </c>
      <c r="M23" s="24" t="str">
        <f t="shared" si="3"/>
        <v/>
      </c>
      <c r="N23" s="83">
        <f t="shared" si="4"/>
        <v>23.8</v>
      </c>
      <c r="O23" s="103">
        <f t="shared" si="5"/>
        <v>23.8</v>
      </c>
      <c r="P23" s="104" cm="1">
        <f t="array" ref="P23">IFERROR(_xlfn.IFS(N23="","",N23&gt;0,RANK(O23,$O$3:$O$77,0)),"")</f>
        <v>20</v>
      </c>
      <c r="Q23" s="24" t="str">
        <f t="shared" si="6"/>
        <v/>
      </c>
      <c r="R23" s="104"/>
      <c r="S23" s="104"/>
      <c r="T23" s="24"/>
    </row>
    <row r="24" spans="2:20" s="43" customFormat="1" ht="18.45" customHeight="1" x14ac:dyDescent="0.3">
      <c r="B24" s="28">
        <v>46</v>
      </c>
      <c r="C24" s="28" t="s">
        <v>148</v>
      </c>
      <c r="D24" s="28" t="s">
        <v>37</v>
      </c>
      <c r="E24" s="28" t="s">
        <v>5</v>
      </c>
      <c r="F24" s="102">
        <v>11.8</v>
      </c>
      <c r="G24" s="103">
        <f t="shared" si="0"/>
        <v>11.8</v>
      </c>
      <c r="H24" s="104" cm="1">
        <f t="array" ref="H24">_xlfn.IFS(F24="","",F24="WD","",F24&lt;&gt;"",RANK(G24,$G$3:$G$77,0))</f>
        <v>25</v>
      </c>
      <c r="I24" s="24" t="str">
        <f t="shared" si="1"/>
        <v/>
      </c>
      <c r="J24" s="102">
        <v>11.7</v>
      </c>
      <c r="K24" s="103">
        <f t="shared" si="2"/>
        <v>11.7</v>
      </c>
      <c r="L24" s="104" cm="1">
        <f t="array" ref="L24">_xlfn.IFS(J24="","",J24="WD","",J24&lt;&gt;"",RANK(K24,$K$3:$K$77,0))</f>
        <v>37</v>
      </c>
      <c r="M24" s="24" t="str">
        <f t="shared" si="3"/>
        <v/>
      </c>
      <c r="N24" s="83">
        <f t="shared" si="4"/>
        <v>23.5</v>
      </c>
      <c r="O24" s="103">
        <f t="shared" si="5"/>
        <v>23.5</v>
      </c>
      <c r="P24" s="104" cm="1">
        <f t="array" ref="P24">IFERROR(_xlfn.IFS(N24="","",N24&gt;0,RANK(O24,$O$3:$O$77,0)),"")</f>
        <v>27</v>
      </c>
      <c r="Q24" s="24" t="str">
        <f t="shared" si="6"/>
        <v/>
      </c>
      <c r="R24" s="104"/>
      <c r="S24" s="104"/>
      <c r="T24" s="24"/>
    </row>
    <row r="25" spans="2:20" ht="18.45" customHeight="1" x14ac:dyDescent="0.3">
      <c r="B25" s="28">
        <v>47</v>
      </c>
      <c r="C25" s="28" t="s">
        <v>55</v>
      </c>
      <c r="D25" s="28" t="s">
        <v>37</v>
      </c>
      <c r="E25" s="28" t="s">
        <v>5</v>
      </c>
      <c r="F25" s="102">
        <v>11.5</v>
      </c>
      <c r="G25" s="103">
        <f t="shared" si="0"/>
        <v>11.5</v>
      </c>
      <c r="H25" s="104" cm="1">
        <f t="array" ref="H25">_xlfn.IFS(F25="","",F25="WD","",F25&lt;&gt;"",RANK(G25,$G$3:$G$77,0))</f>
        <v>32</v>
      </c>
      <c r="I25" s="24" t="str">
        <f t="shared" si="1"/>
        <v/>
      </c>
      <c r="J25" s="102">
        <v>12.25</v>
      </c>
      <c r="K25" s="103">
        <f t="shared" si="2"/>
        <v>12.25</v>
      </c>
      <c r="L25" s="104" cm="1">
        <f t="array" ref="L25">_xlfn.IFS(J25="","",J25="WD","",J25&lt;&gt;"",RANK(K25,$K$3:$K$77,0))</f>
        <v>14</v>
      </c>
      <c r="M25" s="24" t="str">
        <f t="shared" si="3"/>
        <v/>
      </c>
      <c r="N25" s="83">
        <f t="shared" si="4"/>
        <v>23.75</v>
      </c>
      <c r="O25" s="103">
        <f t="shared" si="5"/>
        <v>23.75</v>
      </c>
      <c r="P25" s="104" cm="1">
        <f t="array" ref="P25">IFERROR(_xlfn.IFS(N25="","",N25&gt;0,RANK(O25,$O$3:$O$77,0)),"")</f>
        <v>23</v>
      </c>
      <c r="Q25" s="24" t="str">
        <f t="shared" si="6"/>
        <v/>
      </c>
      <c r="R25" s="104"/>
      <c r="S25" s="104"/>
      <c r="T25" s="24"/>
    </row>
    <row r="26" spans="2:20" s="43" customFormat="1" ht="18.45" customHeight="1" x14ac:dyDescent="0.3">
      <c r="B26" s="29"/>
      <c r="C26" s="29" t="s">
        <v>19</v>
      </c>
      <c r="D26" s="29" t="s">
        <v>37</v>
      </c>
      <c r="E26" s="29" t="s">
        <v>5</v>
      </c>
      <c r="F26" s="76">
        <f>IFERROR(LARGE(F22:F25,1)+LARGE(F22:F25,2)+LARGE(F22:F25,3),"")</f>
        <v>35.450000000000003</v>
      </c>
      <c r="G26" s="98"/>
      <c r="H26" s="99"/>
      <c r="I26" s="78"/>
      <c r="J26" s="76">
        <f>IFERROR(LARGE(J22:J25,1)+LARGE(J22:J25,2)+LARGE(J22:J25,3),"")</f>
        <v>36</v>
      </c>
      <c r="K26" s="98"/>
      <c r="L26" s="99"/>
      <c r="M26" s="78"/>
      <c r="N26" s="76">
        <f>IFERROR(F26+J26,"")</f>
        <v>71.45</v>
      </c>
      <c r="O26" s="98"/>
      <c r="P26" s="99"/>
      <c r="Q26" s="78"/>
      <c r="R26" s="100">
        <f>N26</f>
        <v>71.45</v>
      </c>
      <c r="S26" s="101">
        <f>IFERROR(RANK(R26,$R$7:$R$78,0),"")</f>
        <v>7</v>
      </c>
      <c r="T26" s="78">
        <f t="shared" ref="T26" si="11">IF(S26&lt;11,S26,"")</f>
        <v>7</v>
      </c>
    </row>
    <row r="27" spans="2:20" ht="18.45" customHeight="1" x14ac:dyDescent="0.3">
      <c r="B27" s="28">
        <v>48</v>
      </c>
      <c r="C27" s="28" t="s">
        <v>149</v>
      </c>
      <c r="D27" s="28" t="s">
        <v>37</v>
      </c>
      <c r="E27" s="28" t="s">
        <v>6</v>
      </c>
      <c r="F27" s="102">
        <v>9.35</v>
      </c>
      <c r="G27" s="103">
        <f t="shared" si="0"/>
        <v>9.35</v>
      </c>
      <c r="H27" s="104" cm="1">
        <f t="array" ref="H27">_xlfn.IFS(F27="","",F27="WD","",F27&lt;&gt;"",RANK(G27,$G$3:$G$77,0))</f>
        <v>58</v>
      </c>
      <c r="I27" s="24" t="str">
        <f t="shared" si="1"/>
        <v/>
      </c>
      <c r="J27" s="102">
        <v>11.75</v>
      </c>
      <c r="K27" s="103">
        <f t="shared" si="2"/>
        <v>11.75</v>
      </c>
      <c r="L27" s="104" cm="1">
        <f t="array" ref="L27">_xlfn.IFS(J27="","",J27="WD","",J27&lt;&gt;"",RANK(K27,$K$3:$K$77,0))</f>
        <v>36</v>
      </c>
      <c r="M27" s="24" t="str">
        <f t="shared" si="3"/>
        <v/>
      </c>
      <c r="N27" s="83">
        <f t="shared" si="4"/>
        <v>21.1</v>
      </c>
      <c r="O27" s="103">
        <f t="shared" si="5"/>
        <v>21.1</v>
      </c>
      <c r="P27" s="104" cm="1">
        <f t="array" ref="P27">IFERROR(_xlfn.IFS(N27="","",N27&gt;0,RANK(O27,$O$3:$O$77,0)),"")</f>
        <v>57</v>
      </c>
      <c r="Q27" s="24" t="str">
        <f t="shared" si="6"/>
        <v/>
      </c>
      <c r="R27" s="104"/>
      <c r="S27" s="104"/>
      <c r="T27" s="24"/>
    </row>
    <row r="28" spans="2:20" ht="18.45" customHeight="1" x14ac:dyDescent="0.3">
      <c r="B28" s="28">
        <v>49</v>
      </c>
      <c r="C28" s="28" t="s">
        <v>150</v>
      </c>
      <c r="D28" s="28" t="s">
        <v>37</v>
      </c>
      <c r="E28" s="28" t="s">
        <v>6</v>
      </c>
      <c r="F28" s="102">
        <v>10.6</v>
      </c>
      <c r="G28" s="103">
        <f t="shared" si="0"/>
        <v>10.6</v>
      </c>
      <c r="H28" s="104" cm="1">
        <f t="array" ref="H28">_xlfn.IFS(F28="","",F28="WD","",F28&lt;&gt;"",RANK(G28,$G$3:$G$77,0))</f>
        <v>52</v>
      </c>
      <c r="I28" s="24" t="str">
        <f t="shared" si="1"/>
        <v/>
      </c>
      <c r="J28" s="102">
        <v>11.8</v>
      </c>
      <c r="K28" s="103">
        <f t="shared" si="2"/>
        <v>11.8</v>
      </c>
      <c r="L28" s="104" cm="1">
        <f t="array" ref="L28">_xlfn.IFS(J28="","",J28="WD","",J28&lt;&gt;"",RANK(K28,$K$3:$K$77,0))</f>
        <v>31</v>
      </c>
      <c r="M28" s="24" t="str">
        <f t="shared" si="3"/>
        <v/>
      </c>
      <c r="N28" s="83">
        <f t="shared" si="4"/>
        <v>22.4</v>
      </c>
      <c r="O28" s="103">
        <f t="shared" si="5"/>
        <v>22.4</v>
      </c>
      <c r="P28" s="104" cm="1">
        <f t="array" ref="P28">IFERROR(_xlfn.IFS(N28="","",N28&gt;0,RANK(O28,$O$3:$O$77,0)),"")</f>
        <v>47</v>
      </c>
      <c r="Q28" s="24" t="str">
        <f t="shared" si="6"/>
        <v/>
      </c>
      <c r="R28" s="104"/>
      <c r="S28" s="104"/>
      <c r="T28" s="24"/>
    </row>
    <row r="29" spans="2:20" s="43" customFormat="1" ht="18.45" customHeight="1" x14ac:dyDescent="0.3">
      <c r="B29" s="28">
        <v>50</v>
      </c>
      <c r="C29" s="28" t="s">
        <v>151</v>
      </c>
      <c r="D29" s="28" t="s">
        <v>37</v>
      </c>
      <c r="E29" s="28" t="s">
        <v>6</v>
      </c>
      <c r="F29" s="102">
        <v>10.85</v>
      </c>
      <c r="G29" s="103">
        <f t="shared" si="0"/>
        <v>10.85</v>
      </c>
      <c r="H29" s="104" cm="1">
        <f t="array" ref="H29">_xlfn.IFS(F29="","",F29="WD","",F29&lt;&gt;"",RANK(G29,$G$3:$G$77,0))</f>
        <v>51</v>
      </c>
      <c r="I29" s="24" t="str">
        <f t="shared" si="1"/>
        <v/>
      </c>
      <c r="J29" s="102">
        <v>12.15</v>
      </c>
      <c r="K29" s="103">
        <f t="shared" si="2"/>
        <v>12.15</v>
      </c>
      <c r="L29" s="104" cm="1">
        <f t="array" ref="L29">_xlfn.IFS(J29="","",J29="WD","",J29&lt;&gt;"",RANK(K29,$K$3:$K$77,0))</f>
        <v>20</v>
      </c>
      <c r="M29" s="24" t="str">
        <f t="shared" si="3"/>
        <v/>
      </c>
      <c r="N29" s="83">
        <f t="shared" si="4"/>
        <v>23</v>
      </c>
      <c r="O29" s="103">
        <f t="shared" si="5"/>
        <v>23</v>
      </c>
      <c r="P29" s="104" cm="1">
        <f t="array" ref="P29">IFERROR(_xlfn.IFS(N29="","",N29&gt;0,RANK(O29,$O$3:$O$77,0)),"")</f>
        <v>40</v>
      </c>
      <c r="Q29" s="24" t="str">
        <f t="shared" si="6"/>
        <v/>
      </c>
      <c r="R29" s="104"/>
      <c r="S29" s="104"/>
      <c r="T29" s="24"/>
    </row>
    <row r="30" spans="2:20" s="43" customFormat="1" ht="18.45" customHeight="1" x14ac:dyDescent="0.3">
      <c r="B30" s="28">
        <v>51</v>
      </c>
      <c r="C30" s="28" t="s">
        <v>152</v>
      </c>
      <c r="D30" s="46" t="s">
        <v>37</v>
      </c>
      <c r="E30" s="28" t="s">
        <v>6</v>
      </c>
      <c r="F30" s="102">
        <v>12</v>
      </c>
      <c r="G30" s="103">
        <f t="shared" si="0"/>
        <v>12</v>
      </c>
      <c r="H30" s="104" cm="1">
        <f t="array" ref="H30">_xlfn.IFS(F30="","",F30="WD","",F30&lt;&gt;"",RANK(G30,$G$3:$G$77,0))</f>
        <v>19</v>
      </c>
      <c r="I30" s="24" t="str">
        <f t="shared" si="1"/>
        <v/>
      </c>
      <c r="J30" s="102">
        <v>11.8</v>
      </c>
      <c r="K30" s="103">
        <f t="shared" si="2"/>
        <v>11.8</v>
      </c>
      <c r="L30" s="104" cm="1">
        <f t="array" ref="L30">_xlfn.IFS(J30="","",J30="WD","",J30&lt;&gt;"",RANK(K30,$K$3:$K$77,0))</f>
        <v>31</v>
      </c>
      <c r="M30" s="24" t="str">
        <f t="shared" si="3"/>
        <v/>
      </c>
      <c r="N30" s="83">
        <f t="shared" si="4"/>
        <v>23.8</v>
      </c>
      <c r="O30" s="103">
        <f t="shared" si="5"/>
        <v>23.8</v>
      </c>
      <c r="P30" s="104" cm="1">
        <f t="array" ref="P30">IFERROR(_xlfn.IFS(N30="","",N30&gt;0,RANK(O30,$O$3:$O$77,0)),"")</f>
        <v>20</v>
      </c>
      <c r="Q30" s="24" t="str">
        <f t="shared" si="6"/>
        <v/>
      </c>
      <c r="R30" s="104"/>
      <c r="S30" s="104"/>
      <c r="T30" s="24"/>
    </row>
    <row r="31" spans="2:20" s="43" customFormat="1" ht="18.45" customHeight="1" x14ac:dyDescent="0.3">
      <c r="B31" s="29"/>
      <c r="C31" s="29" t="s">
        <v>19</v>
      </c>
      <c r="D31" s="47" t="s">
        <v>37</v>
      </c>
      <c r="E31" s="29" t="s">
        <v>6</v>
      </c>
      <c r="F31" s="76">
        <f>IFERROR(LARGE(F27:F30,1)+LARGE(F27:F30,2)+LARGE(F27:F30,3),"")</f>
        <v>33.450000000000003</v>
      </c>
      <c r="G31" s="98"/>
      <c r="H31" s="99"/>
      <c r="I31" s="78"/>
      <c r="J31" s="76">
        <f>IFERROR(LARGE(J27:J30,1)+LARGE(J27:J30,2)+LARGE(J27:J30,3),"")</f>
        <v>35.75</v>
      </c>
      <c r="K31" s="98"/>
      <c r="L31" s="99"/>
      <c r="M31" s="78"/>
      <c r="N31" s="76">
        <f>IFERROR(F31+J31,"")</f>
        <v>69.2</v>
      </c>
      <c r="O31" s="98"/>
      <c r="P31" s="99"/>
      <c r="Q31" s="78"/>
      <c r="R31" s="100">
        <f>N31</f>
        <v>69.2</v>
      </c>
      <c r="S31" s="101">
        <f>IFERROR(RANK(R31,$R$7:$R$78,0),"")</f>
        <v>13</v>
      </c>
      <c r="T31" s="78" t="str">
        <f t="shared" ref="T31" si="12">IF(S31&lt;11,S31,"")</f>
        <v/>
      </c>
    </row>
    <row r="32" spans="2:20" ht="18.45" customHeight="1" x14ac:dyDescent="0.3">
      <c r="B32" s="28">
        <v>52</v>
      </c>
      <c r="C32" s="28" t="s">
        <v>153</v>
      </c>
      <c r="D32" s="28" t="s">
        <v>16</v>
      </c>
      <c r="E32" s="28" t="s">
        <v>5</v>
      </c>
      <c r="F32" s="102">
        <v>12.4</v>
      </c>
      <c r="G32" s="103">
        <f t="shared" si="0"/>
        <v>12.4</v>
      </c>
      <c r="H32" s="104" cm="1">
        <f t="array" ref="H32">_xlfn.IFS(F32="","",F32="WD","",F32&lt;&gt;"",RANK(G32,$G$3:$G$77,0))</f>
        <v>11</v>
      </c>
      <c r="I32" s="24" t="str">
        <f t="shared" si="1"/>
        <v/>
      </c>
      <c r="J32" s="102">
        <v>12.5</v>
      </c>
      <c r="K32" s="103">
        <f t="shared" si="2"/>
        <v>12.5</v>
      </c>
      <c r="L32" s="104" cm="1">
        <f t="array" ref="L32">_xlfn.IFS(J32="","",J32="WD","",J32&lt;&gt;"",RANK(K32,$K$3:$K$77,0))</f>
        <v>5</v>
      </c>
      <c r="M32" s="24">
        <f t="shared" si="3"/>
        <v>5</v>
      </c>
      <c r="N32" s="83">
        <f t="shared" si="4"/>
        <v>24.9</v>
      </c>
      <c r="O32" s="103">
        <f t="shared" si="5"/>
        <v>24.9</v>
      </c>
      <c r="P32" s="104" cm="1">
        <f t="array" ref="P32">IFERROR(_xlfn.IFS(N32="","",N32&gt;0,RANK(O32,$O$3:$O$77,0)),"")</f>
        <v>8</v>
      </c>
      <c r="Q32" s="24">
        <f t="shared" si="6"/>
        <v>8</v>
      </c>
      <c r="R32" s="104"/>
      <c r="S32" s="104"/>
      <c r="T32" s="24"/>
    </row>
    <row r="33" spans="2:20" ht="18.45" customHeight="1" x14ac:dyDescent="0.3">
      <c r="B33" s="28">
        <v>53</v>
      </c>
      <c r="C33" s="28" t="s">
        <v>20</v>
      </c>
      <c r="D33" s="28" t="s">
        <v>16</v>
      </c>
      <c r="E33" s="28" t="s">
        <v>5</v>
      </c>
      <c r="F33" s="102">
        <v>12.7</v>
      </c>
      <c r="G33" s="103">
        <f t="shared" si="0"/>
        <v>12.7</v>
      </c>
      <c r="H33" s="104" cm="1">
        <f t="array" ref="H33">_xlfn.IFS(F33="","",F33="WD","",F33&lt;&gt;"",RANK(G33,$G$3:$G$77,0))</f>
        <v>4</v>
      </c>
      <c r="I33" s="24">
        <f t="shared" si="1"/>
        <v>4</v>
      </c>
      <c r="J33" s="102">
        <v>12.95</v>
      </c>
      <c r="K33" s="103">
        <f t="shared" si="2"/>
        <v>12.95</v>
      </c>
      <c r="L33" s="104" cm="1">
        <f t="array" ref="L33">_xlfn.IFS(J33="","",J33="WD","",J33&lt;&gt;"",RANK(K33,$K$3:$K$77,0))</f>
        <v>1</v>
      </c>
      <c r="M33" s="24">
        <f t="shared" si="3"/>
        <v>1</v>
      </c>
      <c r="N33" s="83">
        <f t="shared" si="4"/>
        <v>25.65</v>
      </c>
      <c r="O33" s="103">
        <f t="shared" si="5"/>
        <v>25.65</v>
      </c>
      <c r="P33" s="104" cm="1">
        <f t="array" ref="P33">IFERROR(_xlfn.IFS(N33="","",N33&gt;0,RANK(O33,$O$3:$O$77,0)),"")</f>
        <v>3</v>
      </c>
      <c r="Q33" s="24">
        <f t="shared" si="6"/>
        <v>3</v>
      </c>
      <c r="R33" s="104"/>
      <c r="S33" s="104"/>
      <c r="T33" s="24"/>
    </row>
    <row r="34" spans="2:20" ht="18.45" customHeight="1" x14ac:dyDescent="0.3">
      <c r="B34" s="28">
        <v>54</v>
      </c>
      <c r="C34" s="28" t="s">
        <v>154</v>
      </c>
      <c r="D34" s="28" t="s">
        <v>16</v>
      </c>
      <c r="E34" s="28" t="s">
        <v>5</v>
      </c>
      <c r="F34" s="102">
        <v>13.1</v>
      </c>
      <c r="G34" s="103">
        <f t="shared" si="0"/>
        <v>13.1</v>
      </c>
      <c r="H34" s="104" cm="1">
        <f t="array" ref="H34">_xlfn.IFS(F34="","",F34="WD","",F34&lt;&gt;"",RANK(G34,$G$3:$G$77,0))</f>
        <v>1</v>
      </c>
      <c r="I34" s="24">
        <f t="shared" si="1"/>
        <v>1</v>
      </c>
      <c r="J34" s="102">
        <v>12.6</v>
      </c>
      <c r="K34" s="103">
        <f t="shared" si="2"/>
        <v>12.6</v>
      </c>
      <c r="L34" s="104" cm="1">
        <f t="array" ref="L34">_xlfn.IFS(J34="","",J34="WD","",J34&lt;&gt;"",RANK(K34,$K$3:$K$77,0))</f>
        <v>4</v>
      </c>
      <c r="M34" s="24">
        <f t="shared" si="3"/>
        <v>4</v>
      </c>
      <c r="N34" s="83">
        <f t="shared" si="4"/>
        <v>25.7</v>
      </c>
      <c r="O34" s="103">
        <f t="shared" si="5"/>
        <v>25.7</v>
      </c>
      <c r="P34" s="104" cm="1">
        <f t="array" ref="P34">IFERROR(_xlfn.IFS(N34="","",N34&gt;0,RANK(O34,$O$3:$O$77,0)),"")</f>
        <v>2</v>
      </c>
      <c r="Q34" s="24">
        <f t="shared" si="6"/>
        <v>2</v>
      </c>
      <c r="R34" s="104"/>
      <c r="S34" s="104"/>
      <c r="T34" s="24"/>
    </row>
    <row r="35" spans="2:20" s="43" customFormat="1" ht="18.45" customHeight="1" x14ac:dyDescent="0.3">
      <c r="B35" s="29"/>
      <c r="C35" s="29" t="s">
        <v>19</v>
      </c>
      <c r="D35" s="29" t="s">
        <v>60</v>
      </c>
      <c r="E35" s="29" t="s">
        <v>5</v>
      </c>
      <c r="F35" s="76">
        <f>IFERROR(LARGE(F32:F34,1)+LARGE(F32:F34,2)+LARGE(F32:F34,3),"")</f>
        <v>38.199999999999996</v>
      </c>
      <c r="G35" s="98"/>
      <c r="H35" s="99"/>
      <c r="I35" s="78"/>
      <c r="J35" s="76">
        <f>IFERROR(LARGE(J32:J34,1)+LARGE(J32:J34,2)+LARGE(J32:J34,3),"")</f>
        <v>38.049999999999997</v>
      </c>
      <c r="K35" s="98"/>
      <c r="L35" s="99"/>
      <c r="M35" s="78"/>
      <c r="N35" s="76">
        <f>IFERROR(F35+J35,"")</f>
        <v>76.25</v>
      </c>
      <c r="O35" s="98"/>
      <c r="P35" s="99"/>
      <c r="Q35" s="78"/>
      <c r="R35" s="100">
        <f>N35</f>
        <v>76.25</v>
      </c>
      <c r="S35" s="101">
        <f>IFERROR(RANK(R35,$R$7:$R$78,0),"")</f>
        <v>1</v>
      </c>
      <c r="T35" s="78">
        <f t="shared" ref="T35" si="13">IF(S35&lt;11,S35,"")</f>
        <v>1</v>
      </c>
    </row>
    <row r="36" spans="2:20" ht="18.45" customHeight="1" x14ac:dyDescent="0.3">
      <c r="B36" s="28">
        <v>55</v>
      </c>
      <c r="C36" s="28" t="s">
        <v>61</v>
      </c>
      <c r="D36" s="28" t="s">
        <v>16</v>
      </c>
      <c r="E36" s="28" t="s">
        <v>6</v>
      </c>
      <c r="F36" s="102">
        <v>12</v>
      </c>
      <c r="G36" s="103">
        <f t="shared" si="0"/>
        <v>12</v>
      </c>
      <c r="H36" s="104" cm="1">
        <f t="array" ref="H36">_xlfn.IFS(F36="","",F36="WD","",F36&lt;&gt;"",RANK(G36,$G$3:$G$77,0))</f>
        <v>19</v>
      </c>
      <c r="I36" s="24" t="str">
        <f t="shared" si="1"/>
        <v/>
      </c>
      <c r="J36" s="102">
        <v>12.15</v>
      </c>
      <c r="K36" s="103">
        <f t="shared" si="2"/>
        <v>12.15</v>
      </c>
      <c r="L36" s="104" cm="1">
        <f t="array" ref="L36">_xlfn.IFS(J36="","",J36="WD","",J36&lt;&gt;"",RANK(K36,$K$3:$K$77,0))</f>
        <v>20</v>
      </c>
      <c r="M36" s="24" t="str">
        <f t="shared" si="3"/>
        <v/>
      </c>
      <c r="N36" s="83">
        <f t="shared" si="4"/>
        <v>24.15</v>
      </c>
      <c r="O36" s="103">
        <f t="shared" si="5"/>
        <v>24.15</v>
      </c>
      <c r="P36" s="104" cm="1">
        <f t="array" ref="P36">IFERROR(_xlfn.IFS(N36="","",N36&gt;0,RANK(O36,$O$3:$O$77,0)),"")</f>
        <v>15</v>
      </c>
      <c r="Q36" s="24" t="str">
        <f t="shared" si="6"/>
        <v/>
      </c>
      <c r="R36" s="104"/>
      <c r="S36" s="104"/>
      <c r="T36" s="24"/>
    </row>
    <row r="37" spans="2:20" ht="18.45" customHeight="1" x14ac:dyDescent="0.3">
      <c r="B37" s="28">
        <v>56</v>
      </c>
      <c r="C37" s="28" t="s">
        <v>62</v>
      </c>
      <c r="D37" s="46" t="s">
        <v>16</v>
      </c>
      <c r="E37" s="28" t="s">
        <v>6</v>
      </c>
      <c r="F37" s="102">
        <v>12.1</v>
      </c>
      <c r="G37" s="103">
        <f t="shared" si="0"/>
        <v>12.1</v>
      </c>
      <c r="H37" s="104" cm="1">
        <f t="array" ref="H37">_xlfn.IFS(F37="","",F37="WD","",F37&lt;&gt;"",RANK(G37,$G$3:$G$77,0))</f>
        <v>16</v>
      </c>
      <c r="I37" s="24" t="str">
        <f t="shared" si="1"/>
        <v/>
      </c>
      <c r="J37" s="102">
        <v>12.05</v>
      </c>
      <c r="K37" s="103">
        <f t="shared" si="2"/>
        <v>12.05</v>
      </c>
      <c r="L37" s="104" cm="1">
        <f t="array" ref="L37">_xlfn.IFS(J37="","",J37="WD","",J37&lt;&gt;"",RANK(K37,$K$3:$K$77,0))</f>
        <v>24</v>
      </c>
      <c r="M37" s="24" t="str">
        <f t="shared" si="3"/>
        <v/>
      </c>
      <c r="N37" s="83">
        <f t="shared" si="4"/>
        <v>24.15</v>
      </c>
      <c r="O37" s="103">
        <f t="shared" si="5"/>
        <v>24.15</v>
      </c>
      <c r="P37" s="104" cm="1">
        <f t="array" ref="P37">IFERROR(_xlfn.IFS(N37="","",N37&gt;0,RANK(O37,$O$3:$O$77,0)),"")</f>
        <v>15</v>
      </c>
      <c r="Q37" s="24" t="str">
        <f t="shared" si="6"/>
        <v/>
      </c>
      <c r="R37" s="104"/>
      <c r="S37" s="104"/>
      <c r="T37" s="24"/>
    </row>
    <row r="38" spans="2:20" s="43" customFormat="1" ht="18.45" customHeight="1" x14ac:dyDescent="0.3">
      <c r="B38" s="28">
        <v>57</v>
      </c>
      <c r="C38" s="28" t="s">
        <v>155</v>
      </c>
      <c r="D38" s="28" t="s">
        <v>16</v>
      </c>
      <c r="E38" s="28" t="s">
        <v>6</v>
      </c>
      <c r="F38" s="102">
        <v>11.3</v>
      </c>
      <c r="G38" s="103">
        <f t="shared" si="0"/>
        <v>11.3</v>
      </c>
      <c r="H38" s="104" cm="1">
        <f t="array" ref="H38">_xlfn.IFS(F38="","",F38="WD","",F38&lt;&gt;"",RANK(G38,$G$3:$G$77,0))</f>
        <v>38</v>
      </c>
      <c r="I38" s="24" t="str">
        <f t="shared" si="1"/>
        <v/>
      </c>
      <c r="J38" s="102">
        <v>11.55</v>
      </c>
      <c r="K38" s="103">
        <f t="shared" si="2"/>
        <v>11.55</v>
      </c>
      <c r="L38" s="104" cm="1">
        <f t="array" ref="L38">_xlfn.IFS(J38="","",J38="WD","",J38&lt;&gt;"",RANK(K38,$K$3:$K$77,0))</f>
        <v>41</v>
      </c>
      <c r="M38" s="24" t="str">
        <f t="shared" si="3"/>
        <v/>
      </c>
      <c r="N38" s="83">
        <f t="shared" si="4"/>
        <v>22.85</v>
      </c>
      <c r="O38" s="103">
        <f t="shared" si="5"/>
        <v>22.85</v>
      </c>
      <c r="P38" s="104" cm="1">
        <f t="array" ref="P38">IFERROR(_xlfn.IFS(N38="","",N38&gt;0,RANK(O38,$O$3:$O$77,0)),"")</f>
        <v>43</v>
      </c>
      <c r="Q38" s="24" t="str">
        <f t="shared" si="6"/>
        <v/>
      </c>
      <c r="R38" s="104"/>
      <c r="S38" s="104"/>
      <c r="T38" s="24"/>
    </row>
    <row r="39" spans="2:20" ht="18.45" customHeight="1" x14ac:dyDescent="0.3">
      <c r="B39" s="28">
        <v>58</v>
      </c>
      <c r="C39" s="28" t="s">
        <v>64</v>
      </c>
      <c r="D39" s="28" t="s">
        <v>16</v>
      </c>
      <c r="E39" s="28" t="s">
        <v>6</v>
      </c>
      <c r="F39" s="102">
        <v>11.3</v>
      </c>
      <c r="G39" s="103">
        <f t="shared" si="0"/>
        <v>11.3</v>
      </c>
      <c r="H39" s="104" cm="1">
        <f t="array" ref="H39">_xlfn.IFS(F39="","",F39="WD","",F39&lt;&gt;"",RANK(G39,$G$3:$G$77,0))</f>
        <v>38</v>
      </c>
      <c r="I39" s="24" t="str">
        <f t="shared" si="1"/>
        <v/>
      </c>
      <c r="J39" s="102">
        <v>11.05</v>
      </c>
      <c r="K39" s="103">
        <f t="shared" si="2"/>
        <v>11.05</v>
      </c>
      <c r="L39" s="104" cm="1">
        <f t="array" ref="L39">_xlfn.IFS(J39="","",J39="WD","",J39&lt;&gt;"",RANK(K39,$K$3:$K$77,0))</f>
        <v>58</v>
      </c>
      <c r="M39" s="24" t="str">
        <f t="shared" si="3"/>
        <v/>
      </c>
      <c r="N39" s="83">
        <f t="shared" si="4"/>
        <v>22.35</v>
      </c>
      <c r="O39" s="103">
        <f t="shared" si="5"/>
        <v>22.35</v>
      </c>
      <c r="P39" s="104" cm="1">
        <f t="array" ref="P39">IFERROR(_xlfn.IFS(N39="","",N39&gt;0,RANK(O39,$O$3:$O$77,0)),"")</f>
        <v>48</v>
      </c>
      <c r="Q39" s="24" t="str">
        <f t="shared" si="6"/>
        <v/>
      </c>
      <c r="R39" s="104"/>
      <c r="S39" s="104"/>
      <c r="T39" s="24"/>
    </row>
    <row r="40" spans="2:20" s="43" customFormat="1" ht="18.45" customHeight="1" x14ac:dyDescent="0.3">
      <c r="B40" s="29"/>
      <c r="C40" s="29" t="s">
        <v>19</v>
      </c>
      <c r="D40" s="29" t="s">
        <v>60</v>
      </c>
      <c r="E40" s="29" t="s">
        <v>6</v>
      </c>
      <c r="F40" s="76">
        <f>IFERROR(LARGE(F36:F39,1)+LARGE(F36:F39,2)+LARGE(F36:F39,3),"")</f>
        <v>35.400000000000006</v>
      </c>
      <c r="G40" s="98"/>
      <c r="H40" s="99"/>
      <c r="I40" s="78"/>
      <c r="J40" s="76">
        <f>IFERROR(LARGE(J36:J39,1)+LARGE(J36:J39,2)+LARGE(J36:J39,3),"")</f>
        <v>35.75</v>
      </c>
      <c r="K40" s="98"/>
      <c r="L40" s="99"/>
      <c r="M40" s="78"/>
      <c r="N40" s="76">
        <f>IFERROR(F40+J40,"")</f>
        <v>71.150000000000006</v>
      </c>
      <c r="O40" s="98"/>
      <c r="P40" s="99"/>
      <c r="Q40" s="78"/>
      <c r="R40" s="100">
        <f>N40</f>
        <v>71.150000000000006</v>
      </c>
      <c r="S40" s="101">
        <f>IFERROR(RANK(R40,$R$7:$R$78,0),"")</f>
        <v>8</v>
      </c>
      <c r="T40" s="78">
        <f t="shared" ref="T40" si="14">IF(S40&lt;11,S40,"")</f>
        <v>8</v>
      </c>
    </row>
    <row r="41" spans="2:20" ht="18.45" customHeight="1" x14ac:dyDescent="0.3">
      <c r="B41" s="28">
        <v>90</v>
      </c>
      <c r="C41" s="28" t="s">
        <v>156</v>
      </c>
      <c r="D41" s="28" t="s">
        <v>8</v>
      </c>
      <c r="E41" s="28" t="s">
        <v>5</v>
      </c>
      <c r="F41" s="102">
        <v>12.15</v>
      </c>
      <c r="G41" s="103">
        <f t="shared" si="0"/>
        <v>12.15</v>
      </c>
      <c r="H41" s="104" cm="1">
        <f t="array" ref="H41">_xlfn.IFS(F41="","",F41="WD","",F41&lt;&gt;"",RANK(G41,$G$3:$G$77,0))</f>
        <v>13</v>
      </c>
      <c r="I41" s="24" t="str">
        <f t="shared" si="1"/>
        <v/>
      </c>
      <c r="J41" s="102">
        <v>11.55</v>
      </c>
      <c r="K41" s="103">
        <f t="shared" si="2"/>
        <v>11.55</v>
      </c>
      <c r="L41" s="104" cm="1">
        <f t="array" ref="L41">_xlfn.IFS(J41="","",J41="WD","",J41&lt;&gt;"",RANK(K41,$K$3:$K$77,0))</f>
        <v>41</v>
      </c>
      <c r="M41" s="24" t="str">
        <f t="shared" si="3"/>
        <v/>
      </c>
      <c r="N41" s="83">
        <f t="shared" si="4"/>
        <v>23.700000000000003</v>
      </c>
      <c r="O41" s="103">
        <f t="shared" si="5"/>
        <v>23.700000000000003</v>
      </c>
      <c r="P41" s="104" cm="1">
        <f t="array" ref="P41">IFERROR(_xlfn.IFS(N41="","",N41&gt;0,RANK(O41,$O$3:$O$77,0)),"")</f>
        <v>25</v>
      </c>
      <c r="Q41" s="24" t="str">
        <f t="shared" si="6"/>
        <v/>
      </c>
      <c r="R41" s="104"/>
      <c r="S41" s="104"/>
      <c r="T41" s="24"/>
    </row>
    <row r="42" spans="2:20" ht="18.45" customHeight="1" x14ac:dyDescent="0.3">
      <c r="B42" s="28">
        <v>91</v>
      </c>
      <c r="C42" s="28" t="s">
        <v>157</v>
      </c>
      <c r="D42" s="28" t="s">
        <v>8</v>
      </c>
      <c r="E42" s="28" t="s">
        <v>5</v>
      </c>
      <c r="F42" s="102">
        <v>11.95</v>
      </c>
      <c r="G42" s="103">
        <f t="shared" si="0"/>
        <v>11.95</v>
      </c>
      <c r="H42" s="104" cm="1">
        <f t="array" ref="H42">_xlfn.IFS(F42="","",F42="WD","",F42&lt;&gt;"",RANK(G42,$G$3:$G$77,0))</f>
        <v>22</v>
      </c>
      <c r="I42" s="24" t="str">
        <f t="shared" si="1"/>
        <v/>
      </c>
      <c r="J42" s="102">
        <v>12.2</v>
      </c>
      <c r="K42" s="103">
        <f t="shared" si="2"/>
        <v>12.2</v>
      </c>
      <c r="L42" s="104" cm="1">
        <f t="array" ref="L42">_xlfn.IFS(J42="","",J42="WD","",J42&lt;&gt;"",RANK(K42,$K$3:$K$77,0))</f>
        <v>18</v>
      </c>
      <c r="M42" s="24" t="str">
        <f t="shared" si="3"/>
        <v/>
      </c>
      <c r="N42" s="83">
        <f t="shared" si="4"/>
        <v>24.15</v>
      </c>
      <c r="O42" s="103">
        <f t="shared" si="5"/>
        <v>24.15</v>
      </c>
      <c r="P42" s="104" cm="1">
        <f t="array" ref="P42">IFERROR(_xlfn.IFS(N42="","",N42&gt;0,RANK(O42,$O$3:$O$77,0)),"")</f>
        <v>15</v>
      </c>
      <c r="Q42" s="24" t="str">
        <f t="shared" si="6"/>
        <v/>
      </c>
      <c r="R42" s="104"/>
      <c r="S42" s="104"/>
      <c r="T42" s="24"/>
    </row>
    <row r="43" spans="2:20" ht="18.45" customHeight="1" x14ac:dyDescent="0.3">
      <c r="B43" s="28">
        <v>92</v>
      </c>
      <c r="C43" s="28" t="s">
        <v>49</v>
      </c>
      <c r="D43" s="46" t="s">
        <v>8</v>
      </c>
      <c r="E43" s="28" t="s">
        <v>5</v>
      </c>
      <c r="F43" s="102">
        <v>12.65</v>
      </c>
      <c r="G43" s="103">
        <f t="shared" si="0"/>
        <v>12.65</v>
      </c>
      <c r="H43" s="104" cm="1">
        <f t="array" ref="H43">_xlfn.IFS(F43="","",F43="WD","",F43&lt;&gt;"",RANK(G43,$G$3:$G$77,0))</f>
        <v>6</v>
      </c>
      <c r="I43" s="24">
        <f t="shared" si="1"/>
        <v>6</v>
      </c>
      <c r="J43" s="102">
        <v>12.25</v>
      </c>
      <c r="K43" s="103">
        <f t="shared" si="2"/>
        <v>12.25</v>
      </c>
      <c r="L43" s="104" cm="1">
        <f t="array" ref="L43">_xlfn.IFS(J43="","",J43="WD","",J43&lt;&gt;"",RANK(K43,$K$3:$K$77,0))</f>
        <v>14</v>
      </c>
      <c r="M43" s="24" t="str">
        <f t="shared" si="3"/>
        <v/>
      </c>
      <c r="N43" s="83">
        <f t="shared" si="4"/>
        <v>24.9</v>
      </c>
      <c r="O43" s="103">
        <f t="shared" si="5"/>
        <v>24.9</v>
      </c>
      <c r="P43" s="104" cm="1">
        <f t="array" ref="P43">IFERROR(_xlfn.IFS(N43="","",N43&gt;0,RANK(O43,$O$3:$O$77,0)),"")</f>
        <v>8</v>
      </c>
      <c r="Q43" s="24">
        <f t="shared" si="6"/>
        <v>8</v>
      </c>
      <c r="R43" s="104"/>
      <c r="S43" s="104"/>
      <c r="T43" s="24"/>
    </row>
    <row r="44" spans="2:20" ht="18.45" customHeight="1" x14ac:dyDescent="0.3">
      <c r="B44" s="28">
        <v>93</v>
      </c>
      <c r="C44" s="28" t="s">
        <v>67</v>
      </c>
      <c r="D44" s="28" t="s">
        <v>8</v>
      </c>
      <c r="E44" s="28" t="s">
        <v>5</v>
      </c>
      <c r="F44" s="102">
        <v>12.8</v>
      </c>
      <c r="G44" s="103">
        <f t="shared" si="0"/>
        <v>12.8</v>
      </c>
      <c r="H44" s="104" cm="1">
        <f t="array" ref="H44">_xlfn.IFS(F44="","",F44="WD","",F44&lt;&gt;"",RANK(G44,$G$3:$G$77,0))</f>
        <v>3</v>
      </c>
      <c r="I44" s="24">
        <f t="shared" si="1"/>
        <v>3</v>
      </c>
      <c r="J44" s="102">
        <v>12.35</v>
      </c>
      <c r="K44" s="103">
        <f t="shared" si="2"/>
        <v>12.35</v>
      </c>
      <c r="L44" s="104" cm="1">
        <f t="array" ref="L44">_xlfn.IFS(J44="","",J44="WD","",J44&lt;&gt;"",RANK(K44,$K$3:$K$77,0))</f>
        <v>11</v>
      </c>
      <c r="M44" s="24" t="str">
        <f t="shared" si="3"/>
        <v/>
      </c>
      <c r="N44" s="83">
        <f t="shared" si="4"/>
        <v>25.15</v>
      </c>
      <c r="O44" s="103">
        <f t="shared" si="5"/>
        <v>25.15</v>
      </c>
      <c r="P44" s="104" cm="1">
        <f t="array" ref="P44">IFERROR(_xlfn.IFS(N44="","",N44&gt;0,RANK(O44,$O$3:$O$77,0)),"")</f>
        <v>4</v>
      </c>
      <c r="Q44" s="24">
        <f t="shared" si="6"/>
        <v>4</v>
      </c>
      <c r="R44" s="104"/>
      <c r="S44" s="104"/>
      <c r="T44" s="24"/>
    </row>
    <row r="45" spans="2:20" ht="18.45" customHeight="1" x14ac:dyDescent="0.3">
      <c r="B45" s="28">
        <v>94</v>
      </c>
      <c r="C45" s="28" t="s">
        <v>158</v>
      </c>
      <c r="D45" s="28" t="s">
        <v>8</v>
      </c>
      <c r="E45" s="28" t="s">
        <v>5</v>
      </c>
      <c r="F45" s="102">
        <v>11.05</v>
      </c>
      <c r="G45" s="103">
        <f t="shared" si="0"/>
        <v>11.05</v>
      </c>
      <c r="H45" s="104" cm="1">
        <f t="array" ref="H45">_xlfn.IFS(F45="","",F45="WD","",F45&lt;&gt;"",RANK(G45,$G$3:$G$77,0))</f>
        <v>44</v>
      </c>
      <c r="I45" s="24" t="str">
        <f t="shared" si="1"/>
        <v/>
      </c>
      <c r="J45" s="102">
        <v>11.8</v>
      </c>
      <c r="K45" s="103">
        <f t="shared" si="2"/>
        <v>11.8</v>
      </c>
      <c r="L45" s="104" cm="1">
        <f t="array" ref="L45">_xlfn.IFS(J45="","",J45="WD","",J45&lt;&gt;"",RANK(K45,$K$3:$K$77,0))</f>
        <v>31</v>
      </c>
      <c r="M45" s="24" t="str">
        <f t="shared" si="3"/>
        <v/>
      </c>
      <c r="N45" s="83">
        <f t="shared" si="4"/>
        <v>22.85</v>
      </c>
      <c r="O45" s="103">
        <f t="shared" si="5"/>
        <v>22.85</v>
      </c>
      <c r="P45" s="104" cm="1">
        <f t="array" ref="P45">IFERROR(_xlfn.IFS(N45="","",N45&gt;0,RANK(O45,$O$3:$O$77,0)),"")</f>
        <v>43</v>
      </c>
      <c r="Q45" s="24" t="str">
        <f t="shared" si="6"/>
        <v/>
      </c>
      <c r="R45" s="104"/>
      <c r="S45" s="104"/>
      <c r="T45" s="24"/>
    </row>
    <row r="46" spans="2:20" s="43" customFormat="1" ht="18.45" customHeight="1" x14ac:dyDescent="0.3">
      <c r="B46" s="29"/>
      <c r="C46" s="29" t="s">
        <v>19</v>
      </c>
      <c r="D46" s="29" t="s">
        <v>8</v>
      </c>
      <c r="E46" s="29" t="s">
        <v>5</v>
      </c>
      <c r="F46" s="76">
        <f>IFERROR(LARGE(F41:F45,1)+LARGE(F41:F45,2)+LARGE(F41:F45,3),"")</f>
        <v>37.6</v>
      </c>
      <c r="G46" s="98"/>
      <c r="H46" s="99"/>
      <c r="I46" s="78"/>
      <c r="J46" s="76">
        <f>IFERROR(LARGE(J41:J45,1)+LARGE(J41:J45,2)+LARGE(J41:J45,3),"")</f>
        <v>36.799999999999997</v>
      </c>
      <c r="K46" s="98"/>
      <c r="L46" s="99"/>
      <c r="M46" s="78"/>
      <c r="N46" s="76">
        <f>IFERROR(F46+J46,"")</f>
        <v>74.400000000000006</v>
      </c>
      <c r="O46" s="98"/>
      <c r="P46" s="99"/>
      <c r="Q46" s="78"/>
      <c r="R46" s="100">
        <f>N46</f>
        <v>74.400000000000006</v>
      </c>
      <c r="S46" s="101">
        <f>IFERROR(RANK(R46,$R$7:$R$78,0),"")</f>
        <v>4</v>
      </c>
      <c r="T46" s="78">
        <f t="shared" ref="T46" si="15">IF(S46&lt;11,S46,"")</f>
        <v>4</v>
      </c>
    </row>
    <row r="47" spans="2:20" s="43" customFormat="1" ht="18.45" customHeight="1" x14ac:dyDescent="0.3">
      <c r="B47" s="28">
        <v>95</v>
      </c>
      <c r="C47" s="28" t="s">
        <v>159</v>
      </c>
      <c r="D47" s="28" t="s">
        <v>8</v>
      </c>
      <c r="E47" s="28" t="s">
        <v>6</v>
      </c>
      <c r="F47" s="102">
        <v>11.45</v>
      </c>
      <c r="G47" s="103">
        <f t="shared" si="0"/>
        <v>11.45</v>
      </c>
      <c r="H47" s="104" cm="1">
        <f t="array" ref="H47">_xlfn.IFS(F47="","",F47="WD","",F47&lt;&gt;"",RANK(G47,$G$3:$G$77,0))</f>
        <v>34</v>
      </c>
      <c r="I47" s="24" t="str">
        <f t="shared" si="1"/>
        <v/>
      </c>
      <c r="J47" s="102">
        <v>12.25</v>
      </c>
      <c r="K47" s="103">
        <f t="shared" si="2"/>
        <v>12.25</v>
      </c>
      <c r="L47" s="104" cm="1">
        <f t="array" ref="L47">_xlfn.IFS(J47="","",J47="WD","",J47&lt;&gt;"",RANK(K47,$K$3:$K$77,0))</f>
        <v>14</v>
      </c>
      <c r="M47" s="24" t="str">
        <f t="shared" si="3"/>
        <v/>
      </c>
      <c r="N47" s="83">
        <f t="shared" si="4"/>
        <v>23.7</v>
      </c>
      <c r="O47" s="103">
        <f t="shared" si="5"/>
        <v>23.7</v>
      </c>
      <c r="P47" s="104" cm="1">
        <f t="array" ref="P47">IFERROR(_xlfn.IFS(N47="","",N47&gt;0,RANK(O47,$O$3:$O$77,0)),"")</f>
        <v>26</v>
      </c>
      <c r="Q47" s="24" t="str">
        <f t="shared" si="6"/>
        <v/>
      </c>
      <c r="R47" s="104"/>
      <c r="S47" s="104"/>
      <c r="T47" s="24"/>
    </row>
    <row r="48" spans="2:20" s="43" customFormat="1" ht="18.45" customHeight="1" x14ac:dyDescent="0.3">
      <c r="B48" s="28">
        <v>96</v>
      </c>
      <c r="C48" s="28" t="s">
        <v>160</v>
      </c>
      <c r="D48" s="46" t="s">
        <v>8</v>
      </c>
      <c r="E48" s="28" t="s">
        <v>6</v>
      </c>
      <c r="F48" s="102">
        <v>11.75</v>
      </c>
      <c r="G48" s="103">
        <f t="shared" si="0"/>
        <v>11.75</v>
      </c>
      <c r="H48" s="104" cm="1">
        <f t="array" ref="H48">_xlfn.IFS(F48="","",F48="WD","",F48&lt;&gt;"",RANK(G48,$G$3:$G$77,0))</f>
        <v>26</v>
      </c>
      <c r="I48" s="24" t="str">
        <f t="shared" si="1"/>
        <v/>
      </c>
      <c r="J48" s="102">
        <v>11.5</v>
      </c>
      <c r="K48" s="103">
        <f t="shared" si="2"/>
        <v>11.5</v>
      </c>
      <c r="L48" s="104" cm="1">
        <f t="array" ref="L48">_xlfn.IFS(J48="","",J48="WD","",J48&lt;&gt;"",RANK(K48,$K$3:$K$77,0))</f>
        <v>46</v>
      </c>
      <c r="M48" s="24" t="str">
        <f t="shared" si="3"/>
        <v/>
      </c>
      <c r="N48" s="83">
        <f t="shared" si="4"/>
        <v>23.25</v>
      </c>
      <c r="O48" s="103">
        <f t="shared" si="5"/>
        <v>23.25</v>
      </c>
      <c r="P48" s="104" cm="1">
        <f t="array" ref="P48">IFERROR(_xlfn.IFS(N48="","",N48&gt;0,RANK(O48,$O$3:$O$77,0)),"")</f>
        <v>34</v>
      </c>
      <c r="Q48" s="24" t="str">
        <f t="shared" si="6"/>
        <v/>
      </c>
      <c r="R48" s="104"/>
      <c r="S48" s="104"/>
      <c r="T48" s="24"/>
    </row>
    <row r="49" spans="2:20" ht="18.45" customHeight="1" x14ac:dyDescent="0.3">
      <c r="B49" s="28">
        <v>97</v>
      </c>
      <c r="C49" s="28" t="s">
        <v>161</v>
      </c>
      <c r="D49" s="28" t="s">
        <v>8</v>
      </c>
      <c r="E49" s="28" t="s">
        <v>6</v>
      </c>
      <c r="F49" s="102">
        <v>10.9</v>
      </c>
      <c r="G49" s="103">
        <f t="shared" si="0"/>
        <v>10.9</v>
      </c>
      <c r="H49" s="104" cm="1">
        <f t="array" ref="H49">_xlfn.IFS(F49="","",F49="WD","",F49&lt;&gt;"",RANK(G49,$G$3:$G$77,0))</f>
        <v>48</v>
      </c>
      <c r="I49" s="24" t="str">
        <f t="shared" si="1"/>
        <v/>
      </c>
      <c r="J49" s="102">
        <v>11.35</v>
      </c>
      <c r="K49" s="103">
        <f t="shared" si="2"/>
        <v>11.35</v>
      </c>
      <c r="L49" s="104" cm="1">
        <f t="array" ref="L49">_xlfn.IFS(J49="","",J49="WD","",J49&lt;&gt;"",RANK(K49,$K$3:$K$77,0))</f>
        <v>52</v>
      </c>
      <c r="M49" s="24" t="str">
        <f t="shared" si="3"/>
        <v/>
      </c>
      <c r="N49" s="83">
        <f t="shared" si="4"/>
        <v>22.25</v>
      </c>
      <c r="O49" s="103">
        <f t="shared" si="5"/>
        <v>22.25</v>
      </c>
      <c r="P49" s="104" cm="1">
        <f t="array" ref="P49">IFERROR(_xlfn.IFS(N49="","",N49&gt;0,RANK(O49,$O$3:$O$77,0)),"")</f>
        <v>51</v>
      </c>
      <c r="Q49" s="24" t="str">
        <f t="shared" si="6"/>
        <v/>
      </c>
      <c r="R49" s="104"/>
      <c r="S49" s="104"/>
      <c r="T49" s="24"/>
    </row>
    <row r="50" spans="2:20" ht="18.45" customHeight="1" x14ac:dyDescent="0.3">
      <c r="B50" s="28">
        <v>98</v>
      </c>
      <c r="C50" s="28" t="s">
        <v>51</v>
      </c>
      <c r="D50" s="28" t="s">
        <v>8</v>
      </c>
      <c r="E50" s="28" t="s">
        <v>6</v>
      </c>
      <c r="F50" s="102">
        <v>11.65</v>
      </c>
      <c r="G50" s="103">
        <f t="shared" si="0"/>
        <v>11.65</v>
      </c>
      <c r="H50" s="104" cm="1">
        <f t="array" ref="H50">_xlfn.IFS(F50="","",F50="WD","",F50&lt;&gt;"",RANK(G50,$G$3:$G$77,0))</f>
        <v>28</v>
      </c>
      <c r="I50" s="24" t="str">
        <f t="shared" si="1"/>
        <v/>
      </c>
      <c r="J50" s="102">
        <v>11.45</v>
      </c>
      <c r="K50" s="103">
        <f t="shared" si="2"/>
        <v>11.45</v>
      </c>
      <c r="L50" s="104" cm="1">
        <f t="array" ref="L50">_xlfn.IFS(J50="","",J50="WD","",J50&lt;&gt;"",RANK(K50,$K$3:$K$77,0))</f>
        <v>48</v>
      </c>
      <c r="M50" s="24" t="str">
        <f t="shared" si="3"/>
        <v/>
      </c>
      <c r="N50" s="83">
        <f t="shared" si="4"/>
        <v>23.1</v>
      </c>
      <c r="O50" s="103">
        <f t="shared" si="5"/>
        <v>23.1</v>
      </c>
      <c r="P50" s="104" cm="1">
        <f t="array" ref="P50">IFERROR(_xlfn.IFS(N50="","",N50&gt;0,RANK(O50,$O$3:$O$77,0)),"")</f>
        <v>37</v>
      </c>
      <c r="Q50" s="24" t="str">
        <f t="shared" si="6"/>
        <v/>
      </c>
      <c r="R50" s="104"/>
      <c r="S50" s="104"/>
      <c r="T50" s="24"/>
    </row>
    <row r="51" spans="2:20" ht="18.45" customHeight="1" x14ac:dyDescent="0.3">
      <c r="B51" s="28">
        <v>99</v>
      </c>
      <c r="C51" s="28" t="s">
        <v>162</v>
      </c>
      <c r="D51" s="28" t="s">
        <v>8</v>
      </c>
      <c r="E51" s="28" t="s">
        <v>6</v>
      </c>
      <c r="F51" s="105" t="s">
        <v>168</v>
      </c>
      <c r="G51" s="103" t="str">
        <f t="shared" si="0"/>
        <v>WD</v>
      </c>
      <c r="H51" s="104" t="str" cm="1">
        <f t="array" ref="H51">_xlfn.IFS(F51="","",F51="WD","",F51&lt;&gt;"",RANK(G51,$G$3:$G$77,0))</f>
        <v/>
      </c>
      <c r="I51" s="24" t="s">
        <v>168</v>
      </c>
      <c r="J51" s="105" t="s">
        <v>168</v>
      </c>
      <c r="K51" s="103" t="str">
        <f t="shared" si="2"/>
        <v>WD</v>
      </c>
      <c r="L51" s="104" t="str" cm="1">
        <f t="array" ref="L51">_xlfn.IFS(J51="","",J51="WD","",J51&lt;&gt;"",RANK(K51,$K$3:$K$77,0))</f>
        <v/>
      </c>
      <c r="M51" s="24" t="s">
        <v>168</v>
      </c>
      <c r="N51" s="83" t="s">
        <v>168</v>
      </c>
      <c r="O51" s="103" t="str">
        <f t="shared" si="5"/>
        <v>WD</v>
      </c>
      <c r="P51" s="104" t="str" cm="1">
        <f t="array" ref="P51">IFERROR(_xlfn.IFS(N51="","",N51&gt;0,RANK(O51,$O$3:$O$77,0)),"")</f>
        <v/>
      </c>
      <c r="Q51" s="24" t="s">
        <v>168</v>
      </c>
      <c r="R51" s="104"/>
      <c r="S51" s="104"/>
      <c r="T51" s="24"/>
    </row>
    <row r="52" spans="2:20" ht="18.45" customHeight="1" x14ac:dyDescent="0.3">
      <c r="B52" s="28">
        <v>102</v>
      </c>
      <c r="C52" s="28" t="s">
        <v>165</v>
      </c>
      <c r="D52" s="28" t="s">
        <v>8</v>
      </c>
      <c r="E52" s="28" t="s">
        <v>6</v>
      </c>
      <c r="F52" s="102">
        <v>10.95</v>
      </c>
      <c r="G52" s="103">
        <f>F52</f>
        <v>10.95</v>
      </c>
      <c r="H52" s="104" cm="1">
        <f t="array" ref="H52">_xlfn.IFS(F52="","",F52="WD","",F52&lt;&gt;"",RANK(G52,$G$3:$G$77,0))</f>
        <v>47</v>
      </c>
      <c r="I52" s="24" t="str">
        <f>IF(H52&lt;11,H52,"")</f>
        <v/>
      </c>
      <c r="J52" s="102">
        <v>12.5</v>
      </c>
      <c r="K52" s="103">
        <f>J52</f>
        <v>12.5</v>
      </c>
      <c r="L52" s="104" cm="1">
        <f t="array" ref="L52">_xlfn.IFS(J52="","",J52="WD","",J52&lt;&gt;"",RANK(K52,$K$3:$K$77,0))</f>
        <v>5</v>
      </c>
      <c r="M52" s="24">
        <f>IF(L52&lt;11,L52,"")</f>
        <v>5</v>
      </c>
      <c r="N52" s="83">
        <f>IF(F52="WD","",F52+J52)</f>
        <v>23.45</v>
      </c>
      <c r="O52" s="103">
        <f>N52</f>
        <v>23.45</v>
      </c>
      <c r="P52" s="104" cm="1">
        <f t="array" ref="P52">IFERROR(_xlfn.IFS(N52="","",N52&gt;0,RANK(O52,$O$3:$O$77,0)),"")</f>
        <v>31</v>
      </c>
      <c r="Q52" s="24" t="str">
        <f>IF(P52&lt;11,P52,"")</f>
        <v/>
      </c>
      <c r="R52" s="104"/>
      <c r="S52" s="104"/>
      <c r="T52" s="24"/>
    </row>
    <row r="53" spans="2:20" s="43" customFormat="1" ht="18.45" customHeight="1" x14ac:dyDescent="0.3">
      <c r="B53" s="29"/>
      <c r="C53" s="29" t="s">
        <v>19</v>
      </c>
      <c r="D53" s="29" t="s">
        <v>8</v>
      </c>
      <c r="E53" s="29" t="s">
        <v>6</v>
      </c>
      <c r="F53" s="76">
        <f>IFERROR(LARGE(F47:F52,1)+LARGE(F47:F52,2)+LARGE(F47:F52,3),"")</f>
        <v>34.849999999999994</v>
      </c>
      <c r="G53" s="98"/>
      <c r="H53" s="99"/>
      <c r="I53" s="78"/>
      <c r="J53" s="76">
        <f>IFERROR(LARGE(J47:J52,1)+LARGE(J47:J52,2)+LARGE(J47:J52,3),"")</f>
        <v>36.25</v>
      </c>
      <c r="K53" s="98"/>
      <c r="L53" s="99"/>
      <c r="M53" s="78"/>
      <c r="N53" s="76">
        <f>IFERROR(F53+J53,"")</f>
        <v>71.099999999999994</v>
      </c>
      <c r="O53" s="98"/>
      <c r="P53" s="99"/>
      <c r="Q53" s="78"/>
      <c r="R53" s="100">
        <f>N53</f>
        <v>71.099999999999994</v>
      </c>
      <c r="S53" s="101">
        <f>IFERROR(RANK(R53,$R$7:$R$78,0),"")</f>
        <v>9</v>
      </c>
      <c r="T53" s="78">
        <f t="shared" ref="T53" si="16">IF(S53&lt;11,S53,"")</f>
        <v>9</v>
      </c>
    </row>
    <row r="54" spans="2:20" ht="18.45" customHeight="1" x14ac:dyDescent="0.3">
      <c r="B54" s="28">
        <v>100</v>
      </c>
      <c r="C54" s="28" t="s">
        <v>163</v>
      </c>
      <c r="D54" s="28" t="s">
        <v>8</v>
      </c>
      <c r="E54" s="28" t="s">
        <v>7</v>
      </c>
      <c r="F54" s="102">
        <v>11.2</v>
      </c>
      <c r="G54" s="103">
        <f t="shared" si="0"/>
        <v>11.2</v>
      </c>
      <c r="H54" s="104" cm="1">
        <f t="array" ref="H54">_xlfn.IFS(F54="","",F54="WD","",F54&lt;&gt;"",RANK(G54,$G$3:$G$77,0))</f>
        <v>40</v>
      </c>
      <c r="I54" s="24" t="str">
        <f t="shared" si="1"/>
        <v/>
      </c>
      <c r="J54" s="102">
        <v>11.65</v>
      </c>
      <c r="K54" s="103">
        <f t="shared" si="2"/>
        <v>11.65</v>
      </c>
      <c r="L54" s="104" cm="1">
        <f t="array" ref="L54">_xlfn.IFS(J54="","",J54="WD","",J54&lt;&gt;"",RANK(K54,$K$3:$K$77,0))</f>
        <v>38</v>
      </c>
      <c r="M54" s="24" t="str">
        <f t="shared" si="3"/>
        <v/>
      </c>
      <c r="N54" s="83">
        <f t="shared" ref="N54:N62" si="17">IF(F54="WD","",F54+J54)</f>
        <v>22.85</v>
      </c>
      <c r="O54" s="103">
        <f t="shared" si="5"/>
        <v>22.85</v>
      </c>
      <c r="P54" s="104" cm="1">
        <f t="array" ref="P54">IFERROR(_xlfn.IFS(N54="","",N54&gt;0,RANK(O54,$O$3:$O$77,0)),"")</f>
        <v>43</v>
      </c>
      <c r="Q54" s="24" t="str">
        <f t="shared" si="6"/>
        <v/>
      </c>
      <c r="R54" s="104"/>
      <c r="S54" s="104"/>
      <c r="T54" s="24"/>
    </row>
    <row r="55" spans="2:20" ht="18.45" customHeight="1" x14ac:dyDescent="0.3">
      <c r="B55" s="28">
        <v>101</v>
      </c>
      <c r="C55" s="28" t="s">
        <v>164</v>
      </c>
      <c r="D55" s="46" t="s">
        <v>8</v>
      </c>
      <c r="E55" s="28" t="s">
        <v>7</v>
      </c>
      <c r="F55" s="102">
        <v>10.9</v>
      </c>
      <c r="G55" s="103">
        <f t="shared" si="0"/>
        <v>10.9</v>
      </c>
      <c r="H55" s="104" cm="1">
        <f t="array" ref="H55">_xlfn.IFS(F55="","",F55="WD","",F55&lt;&gt;"",RANK(G55,$G$3:$G$77,0))</f>
        <v>48</v>
      </c>
      <c r="I55" s="24" t="str">
        <f t="shared" si="1"/>
        <v/>
      </c>
      <c r="J55" s="102">
        <v>11.4</v>
      </c>
      <c r="K55" s="103">
        <f t="shared" si="2"/>
        <v>11.4</v>
      </c>
      <c r="L55" s="104" cm="1">
        <f t="array" ref="L55">_xlfn.IFS(J55="","",J55="WD","",J55&lt;&gt;"",RANK(K55,$K$3:$K$77,0))</f>
        <v>50</v>
      </c>
      <c r="M55" s="24" t="str">
        <f t="shared" si="3"/>
        <v/>
      </c>
      <c r="N55" s="83">
        <f t="shared" si="17"/>
        <v>22.3</v>
      </c>
      <c r="O55" s="103">
        <f t="shared" si="5"/>
        <v>22.3</v>
      </c>
      <c r="P55" s="104" cm="1">
        <f t="array" ref="P55">IFERROR(_xlfn.IFS(N55="","",N55&gt;0,RANK(O55,$O$3:$O$77,0)),"")</f>
        <v>49</v>
      </c>
      <c r="Q55" s="24" t="str">
        <f t="shared" si="6"/>
        <v/>
      </c>
      <c r="R55" s="104"/>
      <c r="S55" s="104"/>
      <c r="T55" s="24"/>
    </row>
    <row r="56" spans="2:20" ht="18.45" customHeight="1" x14ac:dyDescent="0.3">
      <c r="B56" s="28">
        <v>103</v>
      </c>
      <c r="C56" s="28" t="s">
        <v>166</v>
      </c>
      <c r="D56" s="28" t="s">
        <v>8</v>
      </c>
      <c r="E56" s="28" t="s">
        <v>7</v>
      </c>
      <c r="F56" s="102">
        <v>11.9</v>
      </c>
      <c r="G56" s="103">
        <f t="shared" si="0"/>
        <v>11.9</v>
      </c>
      <c r="H56" s="104" cm="1">
        <f t="array" ref="H56">_xlfn.IFS(F56="","",F56="WD","",F56&lt;&gt;"",RANK(G56,$G$3:$G$77,0))</f>
        <v>23</v>
      </c>
      <c r="I56" s="24" t="str">
        <f t="shared" si="1"/>
        <v/>
      </c>
      <c r="J56" s="102">
        <v>11.45</v>
      </c>
      <c r="K56" s="103">
        <f t="shared" si="2"/>
        <v>11.45</v>
      </c>
      <c r="L56" s="104" cm="1">
        <f t="array" ref="L56">_xlfn.IFS(J56="","",J56="WD","",J56&lt;&gt;"",RANK(K56,$K$3:$K$77,0))</f>
        <v>48</v>
      </c>
      <c r="M56" s="24" t="str">
        <f t="shared" si="3"/>
        <v/>
      </c>
      <c r="N56" s="83">
        <f t="shared" si="17"/>
        <v>23.35</v>
      </c>
      <c r="O56" s="103">
        <f t="shared" si="5"/>
        <v>23.35</v>
      </c>
      <c r="P56" s="104" cm="1">
        <f t="array" ref="P56">IFERROR(_xlfn.IFS(N56="","",N56&gt;0,RANK(O56,$O$3:$O$77,0)),"")</f>
        <v>32</v>
      </c>
      <c r="Q56" s="24" t="str">
        <f t="shared" si="6"/>
        <v/>
      </c>
      <c r="R56" s="104"/>
      <c r="S56" s="104"/>
      <c r="T56" s="24"/>
    </row>
    <row r="57" spans="2:20" ht="18.45" customHeight="1" x14ac:dyDescent="0.3">
      <c r="B57" s="28">
        <v>104</v>
      </c>
      <c r="C57" s="28" t="s">
        <v>68</v>
      </c>
      <c r="D57" s="28" t="s">
        <v>8</v>
      </c>
      <c r="E57" s="28" t="s">
        <v>7</v>
      </c>
      <c r="F57" s="102">
        <v>10.15</v>
      </c>
      <c r="G57" s="103">
        <f t="shared" si="0"/>
        <v>10.15</v>
      </c>
      <c r="H57" s="104" cm="1">
        <f t="array" ref="H57">_xlfn.IFS(F57="","",F57="WD","",F57&lt;&gt;"",RANK(G57,$G$3:$G$77,0))</f>
        <v>56</v>
      </c>
      <c r="I57" s="24" t="str">
        <f t="shared" si="1"/>
        <v/>
      </c>
      <c r="J57" s="102">
        <v>11.3</v>
      </c>
      <c r="K57" s="103">
        <f t="shared" si="2"/>
        <v>11.3</v>
      </c>
      <c r="L57" s="104" cm="1">
        <f t="array" ref="L57">_xlfn.IFS(J57="","",J57="WD","",J57&lt;&gt;"",RANK(K57,$K$3:$K$77,0))</f>
        <v>54</v>
      </c>
      <c r="M57" s="24" t="str">
        <f t="shared" si="3"/>
        <v/>
      </c>
      <c r="N57" s="83">
        <f t="shared" si="17"/>
        <v>21.450000000000003</v>
      </c>
      <c r="O57" s="103">
        <f t="shared" si="5"/>
        <v>21.450000000000003</v>
      </c>
      <c r="P57" s="104" cm="1">
        <f t="array" ref="P57">IFERROR(_xlfn.IFS(N57="","",N57&gt;0,RANK(O57,$O$3:$O$77,0)),"")</f>
        <v>56</v>
      </c>
      <c r="Q57" s="24" t="str">
        <f t="shared" si="6"/>
        <v/>
      </c>
      <c r="R57" s="104"/>
      <c r="S57" s="104"/>
      <c r="T57" s="24"/>
    </row>
    <row r="58" spans="2:20" ht="18.45" customHeight="1" x14ac:dyDescent="0.3">
      <c r="B58" s="28">
        <v>105</v>
      </c>
      <c r="C58" s="28" t="s">
        <v>167</v>
      </c>
      <c r="D58" s="28" t="s">
        <v>8</v>
      </c>
      <c r="E58" s="28" t="s">
        <v>7</v>
      </c>
      <c r="F58" s="102">
        <v>10.9</v>
      </c>
      <c r="G58" s="103">
        <f t="shared" si="0"/>
        <v>10.9</v>
      </c>
      <c r="H58" s="104" cm="1">
        <f t="array" ref="H58">_xlfn.IFS(F58="","",F58="WD","",F58&lt;&gt;"",RANK(G58,$G$3:$G$77,0))</f>
        <v>48</v>
      </c>
      <c r="I58" s="24" t="str">
        <f t="shared" si="1"/>
        <v/>
      </c>
      <c r="J58" s="102">
        <v>11.3</v>
      </c>
      <c r="K58" s="103">
        <f t="shared" si="2"/>
        <v>11.3</v>
      </c>
      <c r="L58" s="104" cm="1">
        <f t="array" ref="L58">_xlfn.IFS(J58="","",J58="WD","",J58&lt;&gt;"",RANK(K58,$K$3:$K$77,0))</f>
        <v>54</v>
      </c>
      <c r="M58" s="24" t="str">
        <f t="shared" si="3"/>
        <v/>
      </c>
      <c r="N58" s="83">
        <f t="shared" si="17"/>
        <v>22.200000000000003</v>
      </c>
      <c r="O58" s="103">
        <f t="shared" si="5"/>
        <v>22.200000000000003</v>
      </c>
      <c r="P58" s="104" cm="1">
        <f t="array" ref="P58">IFERROR(_xlfn.IFS(N58="","",N58&gt;0,RANK(O58,$O$3:$O$77,0)),"")</f>
        <v>52</v>
      </c>
      <c r="Q58" s="24" t="str">
        <f t="shared" si="6"/>
        <v/>
      </c>
      <c r="R58" s="104"/>
      <c r="S58" s="104"/>
      <c r="T58" s="24"/>
    </row>
    <row r="59" spans="2:20" s="43" customFormat="1" ht="18.45" customHeight="1" x14ac:dyDescent="0.3">
      <c r="B59" s="29"/>
      <c r="C59" s="29" t="s">
        <v>19</v>
      </c>
      <c r="D59" s="47" t="s">
        <v>8</v>
      </c>
      <c r="E59" s="29" t="s">
        <v>7</v>
      </c>
      <c r="F59" s="76">
        <f>IFERROR(LARGE(F54:F58,1)+LARGE(F54:F58,2)+LARGE(F54:F58,3),"")</f>
        <v>34</v>
      </c>
      <c r="G59" s="98"/>
      <c r="H59" s="99"/>
      <c r="I59" s="78"/>
      <c r="J59" s="76">
        <f>IFERROR(LARGE(J54:J58,1)+LARGE(J54:J58,2)+LARGE(J54:J58,3),"")</f>
        <v>34.5</v>
      </c>
      <c r="K59" s="98"/>
      <c r="L59" s="99"/>
      <c r="M59" s="78"/>
      <c r="N59" s="76">
        <f>IFERROR(F59+J59,"")</f>
        <v>68.5</v>
      </c>
      <c r="O59" s="98"/>
      <c r="P59" s="99"/>
      <c r="Q59" s="78"/>
      <c r="R59" s="100">
        <f>N59</f>
        <v>68.5</v>
      </c>
      <c r="S59" s="101">
        <f>IFERROR(RANK(R59,$R$7:$R$78,0),"")</f>
        <v>14</v>
      </c>
      <c r="T59" s="78" t="str">
        <f t="shared" ref="T59" si="18">IF(S59&lt;11,S59,"")</f>
        <v/>
      </c>
    </row>
    <row r="60" spans="2:20" ht="18.45" customHeight="1" x14ac:dyDescent="0.3">
      <c r="B60" s="28">
        <v>106</v>
      </c>
      <c r="C60" s="28" t="s">
        <v>169</v>
      </c>
      <c r="D60" s="46" t="s">
        <v>131</v>
      </c>
      <c r="E60" s="28" t="s">
        <v>83</v>
      </c>
      <c r="F60" s="102">
        <v>12.05</v>
      </c>
      <c r="G60" s="103">
        <f t="shared" si="0"/>
        <v>12.05</v>
      </c>
      <c r="H60" s="104" cm="1">
        <f t="array" ref="H60">_xlfn.IFS(F60="","",F60="WD","",F60&lt;&gt;"",RANK(G60,$G$3:$G$77,0))</f>
        <v>17</v>
      </c>
      <c r="I60" s="24" t="str">
        <f t="shared" si="1"/>
        <v/>
      </c>
      <c r="J60" s="102">
        <v>12.8</v>
      </c>
      <c r="K60" s="103">
        <f t="shared" si="2"/>
        <v>12.8</v>
      </c>
      <c r="L60" s="104" cm="1">
        <f t="array" ref="L60">_xlfn.IFS(J60="","",J60="WD","",J60&lt;&gt;"",RANK(K60,$K$3:$K$77,0))</f>
        <v>3</v>
      </c>
      <c r="M60" s="24">
        <f t="shared" si="3"/>
        <v>3</v>
      </c>
      <c r="N60" s="83">
        <f t="shared" si="17"/>
        <v>24.85</v>
      </c>
      <c r="O60" s="103">
        <f t="shared" si="5"/>
        <v>24.85</v>
      </c>
      <c r="P60" s="104" cm="1">
        <f t="array" ref="P60">IFERROR(_xlfn.IFS(N60="","",N60&gt;0,RANK(O60,$O$3:$O$77,0)),"")</f>
        <v>10</v>
      </c>
      <c r="Q60" s="24">
        <f t="shared" si="6"/>
        <v>10</v>
      </c>
      <c r="R60" s="104"/>
      <c r="S60" s="104"/>
      <c r="T60" s="24"/>
    </row>
    <row r="61" spans="2:20" ht="18.45" customHeight="1" x14ac:dyDescent="0.3">
      <c r="B61" s="28">
        <v>107</v>
      </c>
      <c r="C61" s="28" t="s">
        <v>170</v>
      </c>
      <c r="D61" s="28" t="s">
        <v>131</v>
      </c>
      <c r="E61" s="28" t="s">
        <v>83</v>
      </c>
      <c r="F61" s="102">
        <v>11.85</v>
      </c>
      <c r="G61" s="103">
        <f t="shared" si="0"/>
        <v>11.85</v>
      </c>
      <c r="H61" s="104" cm="1">
        <f t="array" ref="H61">_xlfn.IFS(F61="","",F61="WD","",F61&lt;&gt;"",RANK(G61,$G$3:$G$77,0))</f>
        <v>24</v>
      </c>
      <c r="I61" s="24" t="str">
        <f t="shared" si="1"/>
        <v/>
      </c>
      <c r="J61" s="102">
        <v>12.4</v>
      </c>
      <c r="K61" s="103">
        <f t="shared" si="2"/>
        <v>12.4</v>
      </c>
      <c r="L61" s="104" cm="1">
        <f t="array" ref="L61">_xlfn.IFS(J61="","",J61="WD","",J61&lt;&gt;"",RANK(K61,$K$3:$K$77,0))</f>
        <v>9</v>
      </c>
      <c r="M61" s="24">
        <f t="shared" si="3"/>
        <v>9</v>
      </c>
      <c r="N61" s="83">
        <f t="shared" si="17"/>
        <v>24.25</v>
      </c>
      <c r="O61" s="103">
        <f t="shared" si="5"/>
        <v>24.25</v>
      </c>
      <c r="P61" s="104" cm="1">
        <f t="array" ref="P61">IFERROR(_xlfn.IFS(N61="","",N61&gt;0,RANK(O61,$O$3:$O$77,0)),"")</f>
        <v>14</v>
      </c>
      <c r="Q61" s="24" t="str">
        <f t="shared" si="6"/>
        <v/>
      </c>
      <c r="R61" s="104"/>
      <c r="S61" s="104"/>
      <c r="T61" s="24"/>
    </row>
    <row r="62" spans="2:20" ht="18.45" customHeight="1" x14ac:dyDescent="0.3">
      <c r="B62" s="28">
        <v>108</v>
      </c>
      <c r="C62" s="28" t="s">
        <v>171</v>
      </c>
      <c r="D62" s="28" t="s">
        <v>131</v>
      </c>
      <c r="E62" s="28" t="s">
        <v>83</v>
      </c>
      <c r="F62" s="102">
        <v>12.15</v>
      </c>
      <c r="G62" s="103">
        <f t="shared" si="0"/>
        <v>12.15</v>
      </c>
      <c r="H62" s="104" cm="1">
        <f t="array" ref="H62">_xlfn.IFS(F62="","",F62="WD","",F62&lt;&gt;"",RANK(G62,$G$3:$G$77,0))</f>
        <v>13</v>
      </c>
      <c r="I62" s="24" t="str">
        <f t="shared" si="1"/>
        <v/>
      </c>
      <c r="J62" s="102">
        <v>11.65</v>
      </c>
      <c r="K62" s="103">
        <f t="shared" si="2"/>
        <v>11.65</v>
      </c>
      <c r="L62" s="104" cm="1">
        <f t="array" ref="L62">_xlfn.IFS(J62="","",J62="WD","",J62&lt;&gt;"",RANK(K62,$K$3:$K$77,0))</f>
        <v>38</v>
      </c>
      <c r="M62" s="24" t="str">
        <f t="shared" si="3"/>
        <v/>
      </c>
      <c r="N62" s="83">
        <f t="shared" si="17"/>
        <v>23.8</v>
      </c>
      <c r="O62" s="103">
        <f t="shared" si="5"/>
        <v>23.8</v>
      </c>
      <c r="P62" s="104" cm="1">
        <f t="array" ref="P62">IFERROR(_xlfn.IFS(N62="","",N62&gt;0,RANK(O62,$O$3:$O$77,0)),"")</f>
        <v>20</v>
      </c>
      <c r="Q62" s="24" t="str">
        <f t="shared" si="6"/>
        <v/>
      </c>
      <c r="R62" s="104"/>
      <c r="S62" s="104"/>
      <c r="T62" s="24"/>
    </row>
    <row r="63" spans="2:20" s="43" customFormat="1" ht="18.45" customHeight="1" x14ac:dyDescent="0.3">
      <c r="B63" s="29"/>
      <c r="C63" s="29" t="s">
        <v>19</v>
      </c>
      <c r="D63" s="29" t="s">
        <v>131</v>
      </c>
      <c r="E63" s="29" t="s">
        <v>83</v>
      </c>
      <c r="F63" s="76">
        <f>IFERROR(LARGE(F60:F62,1)+LARGE(F60:F62,2)+LARGE(F60:F62,3),"")</f>
        <v>36.050000000000004</v>
      </c>
      <c r="G63" s="98"/>
      <c r="H63" s="99"/>
      <c r="I63" s="78"/>
      <c r="J63" s="76">
        <f>IFERROR(LARGE(J60:J62,1)+LARGE(J60:J62,2)+LARGE(J60:J62,3),"")</f>
        <v>36.85</v>
      </c>
      <c r="K63" s="98"/>
      <c r="L63" s="99"/>
      <c r="M63" s="78"/>
      <c r="N63" s="76">
        <f>IFERROR(F63+J63,"")</f>
        <v>72.900000000000006</v>
      </c>
      <c r="O63" s="98"/>
      <c r="P63" s="99"/>
      <c r="Q63" s="78"/>
      <c r="R63" s="100">
        <f>N63</f>
        <v>72.900000000000006</v>
      </c>
      <c r="S63" s="101">
        <f>IFERROR(RANK(R63,$R$7:$R$78,0),"")</f>
        <v>5</v>
      </c>
      <c r="T63" s="78">
        <f t="shared" ref="T63" si="19">IF(S63&lt;11,S63,"")</f>
        <v>5</v>
      </c>
    </row>
    <row r="64" spans="2:20" ht="18.45" customHeight="1" x14ac:dyDescent="0.3">
      <c r="B64" s="28">
        <v>109</v>
      </c>
      <c r="C64" s="28" t="s">
        <v>172</v>
      </c>
      <c r="D64" s="28" t="s">
        <v>23</v>
      </c>
      <c r="E64" s="28" t="s">
        <v>5</v>
      </c>
      <c r="F64" s="102">
        <v>12</v>
      </c>
      <c r="G64" s="103">
        <f t="shared" si="0"/>
        <v>12</v>
      </c>
      <c r="H64" s="104" cm="1">
        <f t="array" ref="H64">_xlfn.IFS(F64="","",F64="WD","",F64&lt;&gt;"",RANK(G64,$G$3:$G$77,0))</f>
        <v>19</v>
      </c>
      <c r="I64" s="24" t="str">
        <f t="shared" si="1"/>
        <v/>
      </c>
      <c r="J64" s="102">
        <v>12.15</v>
      </c>
      <c r="K64" s="103">
        <f t="shared" si="2"/>
        <v>12.15</v>
      </c>
      <c r="L64" s="104" cm="1">
        <f t="array" ref="L64">_xlfn.IFS(J64="","",J64="WD","",J64&lt;&gt;"",RANK(K64,$K$3:$K$77,0))</f>
        <v>20</v>
      </c>
      <c r="M64" s="24" t="str">
        <f t="shared" si="3"/>
        <v/>
      </c>
      <c r="N64" s="83">
        <f t="shared" ref="N64" si="20">IF(F64="WD","",F64+J64)</f>
        <v>24.15</v>
      </c>
      <c r="O64" s="103">
        <f t="shared" si="5"/>
        <v>24.15</v>
      </c>
      <c r="P64" s="104" cm="1">
        <f t="array" ref="P64">IFERROR(_xlfn.IFS(N64="","",N64&gt;0,RANK(O64,$O$3:$O$77,0)),"")</f>
        <v>15</v>
      </c>
      <c r="Q64" s="24" t="str">
        <f t="shared" si="6"/>
        <v/>
      </c>
      <c r="R64" s="104"/>
      <c r="S64" s="104"/>
      <c r="T64" s="24"/>
    </row>
    <row r="65" spans="2:20" ht="18.45" customHeight="1" x14ac:dyDescent="0.3">
      <c r="B65" s="28">
        <v>110</v>
      </c>
      <c r="C65" s="28" t="s">
        <v>173</v>
      </c>
      <c r="D65" s="28" t="s">
        <v>23</v>
      </c>
      <c r="E65" s="28" t="s">
        <v>5</v>
      </c>
      <c r="F65" s="102">
        <v>11.6</v>
      </c>
      <c r="G65" s="103">
        <f t="shared" si="0"/>
        <v>11.6</v>
      </c>
      <c r="H65" s="104" cm="1">
        <f t="array" ref="H65">_xlfn.IFS(F65="","",F65="WD","",F65&lt;&gt;"",RANK(G65,$G$3:$G$77,0))</f>
        <v>30</v>
      </c>
      <c r="I65" s="24" t="str">
        <f t="shared" si="1"/>
        <v/>
      </c>
      <c r="J65" s="102">
        <v>11.55</v>
      </c>
      <c r="K65" s="103">
        <f t="shared" si="2"/>
        <v>11.55</v>
      </c>
      <c r="L65" s="104" cm="1">
        <f t="array" ref="L65">_xlfn.IFS(J65="","",J65="WD","",J65&lt;&gt;"",RANK(K65,$K$3:$K$77,0))</f>
        <v>41</v>
      </c>
      <c r="M65" s="24" t="str">
        <f t="shared" si="3"/>
        <v/>
      </c>
      <c r="N65" s="83">
        <f t="shared" ref="N65:N77" si="21">IF(F65="WD","",F65+J65)</f>
        <v>23.15</v>
      </c>
      <c r="O65" s="103">
        <f t="shared" si="5"/>
        <v>23.15</v>
      </c>
      <c r="P65" s="104" cm="1">
        <f t="array" ref="P65">IFERROR(_xlfn.IFS(N65="","",N65&gt;0,RANK(O65,$O$3:$O$77,0)),"")</f>
        <v>36</v>
      </c>
      <c r="Q65" s="24" t="str">
        <f t="shared" si="6"/>
        <v/>
      </c>
      <c r="R65" s="104"/>
      <c r="S65" s="104"/>
      <c r="T65" s="24"/>
    </row>
    <row r="66" spans="2:20" ht="18.45" customHeight="1" x14ac:dyDescent="0.3">
      <c r="B66" s="28">
        <v>111</v>
      </c>
      <c r="C66" s="28" t="s">
        <v>174</v>
      </c>
      <c r="D66" s="28" t="s">
        <v>23</v>
      </c>
      <c r="E66" s="28" t="s">
        <v>5</v>
      </c>
      <c r="F66" s="102">
        <v>12.4</v>
      </c>
      <c r="G66" s="103">
        <f t="shared" si="0"/>
        <v>12.4</v>
      </c>
      <c r="H66" s="104" cm="1">
        <f t="array" ref="H66">_xlfn.IFS(F66="","",F66="WD","",F66&lt;&gt;"",RANK(G66,$G$3:$G$77,0))</f>
        <v>11</v>
      </c>
      <c r="I66" s="24" t="str">
        <f t="shared" si="1"/>
        <v/>
      </c>
      <c r="J66" s="102">
        <v>11.95</v>
      </c>
      <c r="K66" s="103">
        <f t="shared" si="2"/>
        <v>11.95</v>
      </c>
      <c r="L66" s="104" cm="1">
        <f t="array" ref="L66">_xlfn.IFS(J66="","",J66="WD","",J66&lt;&gt;"",RANK(K66,$K$3:$K$77,0))</f>
        <v>27</v>
      </c>
      <c r="M66" s="24" t="str">
        <f t="shared" si="3"/>
        <v/>
      </c>
      <c r="N66" s="83">
        <f t="shared" si="21"/>
        <v>24.35</v>
      </c>
      <c r="O66" s="103">
        <f t="shared" si="5"/>
        <v>24.35</v>
      </c>
      <c r="P66" s="104" cm="1">
        <f t="array" ref="P66">IFERROR(_xlfn.IFS(N66="","",N66&gt;0,RANK(O66,$O$3:$O$77,0)),"")</f>
        <v>13</v>
      </c>
      <c r="Q66" s="24" t="str">
        <f t="shared" si="6"/>
        <v/>
      </c>
      <c r="R66" s="104"/>
      <c r="S66" s="104"/>
      <c r="T66" s="24"/>
    </row>
    <row r="67" spans="2:20" s="43" customFormat="1" ht="18.45" customHeight="1" x14ac:dyDescent="0.3">
      <c r="B67" s="29"/>
      <c r="C67" s="29" t="s">
        <v>19</v>
      </c>
      <c r="D67" s="29" t="s">
        <v>23</v>
      </c>
      <c r="E67" s="29" t="s">
        <v>5</v>
      </c>
      <c r="F67" s="76">
        <f>IFERROR(LARGE(F64:F66,1)+LARGE(F64:F66,2)+LARGE(F64:F66,3),"")</f>
        <v>36</v>
      </c>
      <c r="G67" s="98"/>
      <c r="H67" s="99"/>
      <c r="I67" s="78"/>
      <c r="J67" s="76">
        <f>IFERROR(LARGE(J64:J66,1)+LARGE(J64:J66,2)+LARGE(J64:J66,3),"")</f>
        <v>35.650000000000006</v>
      </c>
      <c r="K67" s="98"/>
      <c r="L67" s="99"/>
      <c r="M67" s="78"/>
      <c r="N67" s="76">
        <f>IFERROR(F67+J67,"")</f>
        <v>71.650000000000006</v>
      </c>
      <c r="O67" s="98"/>
      <c r="P67" s="99"/>
      <c r="Q67" s="78"/>
      <c r="R67" s="100">
        <f>N67</f>
        <v>71.650000000000006</v>
      </c>
      <c r="S67" s="101">
        <f>IFERROR(RANK(R67,$R$7:$R$78,0),"")</f>
        <v>6</v>
      </c>
      <c r="T67" s="78">
        <f t="shared" ref="T67" si="22">IF(S67&lt;11,S67,"")</f>
        <v>6</v>
      </c>
    </row>
    <row r="68" spans="2:20" ht="18.45" customHeight="1" x14ac:dyDescent="0.3">
      <c r="B68" s="28">
        <v>112</v>
      </c>
      <c r="C68" s="28" t="s">
        <v>175</v>
      </c>
      <c r="D68" s="28" t="s">
        <v>23</v>
      </c>
      <c r="E68" s="28" t="s">
        <v>6</v>
      </c>
      <c r="F68" s="102">
        <v>12.45</v>
      </c>
      <c r="G68" s="103">
        <f>F68</f>
        <v>12.45</v>
      </c>
      <c r="H68" s="104" cm="1">
        <f t="array" ref="H68">_xlfn.IFS(F68="","",F68="WD","",F68&lt;&gt;"",RANK(G68,$G$3:$G$77,0))</f>
        <v>10</v>
      </c>
      <c r="I68" s="24">
        <f>IF(H68&lt;11,H68,"")</f>
        <v>10</v>
      </c>
      <c r="J68" s="102">
        <v>12.5</v>
      </c>
      <c r="K68" s="103">
        <f>J68</f>
        <v>12.5</v>
      </c>
      <c r="L68" s="104" cm="1">
        <f t="array" ref="L68">_xlfn.IFS(J68="","",J68="WD","",J68&lt;&gt;"",RANK(K68,$K$3:$K$77,0))</f>
        <v>5</v>
      </c>
      <c r="M68" s="24">
        <f>IF(L68&lt;11,L68,"")</f>
        <v>5</v>
      </c>
      <c r="N68" s="83">
        <f>IF(F68="WD","",F68+J68)</f>
        <v>24.95</v>
      </c>
      <c r="O68" s="103">
        <f>N68</f>
        <v>24.95</v>
      </c>
      <c r="P68" s="104" cm="1">
        <f t="array" ref="P68">IFERROR(_xlfn.IFS(N68="","",N68&gt;0,RANK(O68,$O$3:$O$77,0)),"")</f>
        <v>7</v>
      </c>
      <c r="Q68" s="24">
        <f>IF(P68&lt;11,P68,"")</f>
        <v>7</v>
      </c>
      <c r="R68" s="104"/>
      <c r="S68" s="104"/>
      <c r="T68" s="24"/>
    </row>
    <row r="69" spans="2:20" s="43" customFormat="1" ht="18.45" customHeight="1" x14ac:dyDescent="0.3">
      <c r="B69" s="28">
        <v>113</v>
      </c>
      <c r="C69" s="28" t="s">
        <v>176</v>
      </c>
      <c r="D69" s="28" t="s">
        <v>23</v>
      </c>
      <c r="E69" s="28" t="s">
        <v>6</v>
      </c>
      <c r="F69" s="102">
        <v>12.55</v>
      </c>
      <c r="G69" s="103">
        <f>F69</f>
        <v>12.55</v>
      </c>
      <c r="H69" s="104" cm="1">
        <f t="array" ref="H69">_xlfn.IFS(F69="","",F69="WD","",F69&lt;&gt;"",RANK(G69,$G$3:$G$77,0))</f>
        <v>8</v>
      </c>
      <c r="I69" s="24">
        <f>IF(H69&lt;11,H69,"")</f>
        <v>8</v>
      </c>
      <c r="J69" s="102">
        <v>12.25</v>
      </c>
      <c r="K69" s="103">
        <f>J69</f>
        <v>12.25</v>
      </c>
      <c r="L69" s="104" cm="1">
        <f t="array" ref="L69">_xlfn.IFS(J69="","",J69="WD","",J69&lt;&gt;"",RANK(K69,$K$3:$K$77,0))</f>
        <v>14</v>
      </c>
      <c r="M69" s="24" t="str">
        <f>IF(L69&lt;11,L69,"")</f>
        <v/>
      </c>
      <c r="N69" s="83">
        <f>IF(F69="WD","",F69+J69)</f>
        <v>24.8</v>
      </c>
      <c r="O69" s="103">
        <f>N69</f>
        <v>24.8</v>
      </c>
      <c r="P69" s="104" cm="1">
        <f t="array" ref="P69">IFERROR(_xlfn.IFS(N69="","",N69&gt;0,RANK(O69,$O$3:$O$77,0)),"")</f>
        <v>12</v>
      </c>
      <c r="Q69" s="24" t="str">
        <f>IF(P69&lt;11,P69,"")</f>
        <v/>
      </c>
      <c r="R69" s="104"/>
      <c r="S69" s="104"/>
      <c r="T69" s="24"/>
    </row>
    <row r="70" spans="2:20" ht="18.45" customHeight="1" x14ac:dyDescent="0.3">
      <c r="B70" s="28">
        <v>114</v>
      </c>
      <c r="C70" s="28" t="s">
        <v>177</v>
      </c>
      <c r="D70" s="28" t="s">
        <v>23</v>
      </c>
      <c r="E70" s="28" t="s">
        <v>6</v>
      </c>
      <c r="F70" s="102">
        <v>12.9</v>
      </c>
      <c r="G70" s="103">
        <f>F70</f>
        <v>12.9</v>
      </c>
      <c r="H70" s="104" cm="1">
        <f t="array" ref="H70">_xlfn.IFS(F70="","",F70="WD","",F70&lt;&gt;"",RANK(G70,$G$3:$G$77,0))</f>
        <v>2</v>
      </c>
      <c r="I70" s="24">
        <f>IF(H70&lt;11,H70,"")</f>
        <v>2</v>
      </c>
      <c r="J70" s="102">
        <v>12.95</v>
      </c>
      <c r="K70" s="103">
        <f>J70</f>
        <v>12.95</v>
      </c>
      <c r="L70" s="104" cm="1">
        <f t="array" ref="L70">_xlfn.IFS(J70="","",J70="WD","",J70&lt;&gt;"",RANK(K70,$K$3:$K$77,0))</f>
        <v>1</v>
      </c>
      <c r="M70" s="24">
        <f>IF(L70&lt;11,L70,"")</f>
        <v>1</v>
      </c>
      <c r="N70" s="83">
        <f>IF(F70="WD","",F70+J70)</f>
        <v>25.85</v>
      </c>
      <c r="O70" s="103">
        <f>N70</f>
        <v>25.85</v>
      </c>
      <c r="P70" s="104" cm="1">
        <f t="array" ref="P70">IFERROR(_xlfn.IFS(N70="","",N70&gt;0,RANK(O70,$O$3:$O$77,0)),"")</f>
        <v>1</v>
      </c>
      <c r="Q70" s="24">
        <f>IF(P70&lt;11,P70,"")</f>
        <v>1</v>
      </c>
      <c r="R70" s="104"/>
      <c r="S70" s="104"/>
      <c r="T70" s="24"/>
    </row>
    <row r="71" spans="2:20" s="43" customFormat="1" ht="18.45" customHeight="1" x14ac:dyDescent="0.3">
      <c r="B71" s="29"/>
      <c r="C71" s="29" t="s">
        <v>19</v>
      </c>
      <c r="D71" s="29" t="s">
        <v>23</v>
      </c>
      <c r="E71" s="29" t="s">
        <v>6</v>
      </c>
      <c r="F71" s="76">
        <f>IFERROR(LARGE(F68:F70,1)+LARGE(F68:F70,2)+LARGE(F68:F70,3),"")</f>
        <v>37.900000000000006</v>
      </c>
      <c r="G71" s="98"/>
      <c r="H71" s="99"/>
      <c r="I71" s="78"/>
      <c r="J71" s="76">
        <f>IFERROR(LARGE(J68:J70,1)+LARGE(J68:J70,2)+LARGE(J68:J70,3),"")</f>
        <v>37.700000000000003</v>
      </c>
      <c r="K71" s="98"/>
      <c r="L71" s="99"/>
      <c r="M71" s="78"/>
      <c r="N71" s="76">
        <f>IFERROR(F71+J71,"")</f>
        <v>75.600000000000009</v>
      </c>
      <c r="O71" s="98"/>
      <c r="P71" s="99"/>
      <c r="Q71" s="78"/>
      <c r="R71" s="100">
        <f>N71</f>
        <v>75.600000000000009</v>
      </c>
      <c r="S71" s="101">
        <f>IFERROR(RANK(R71,$R$7:$R$78,0),"")</f>
        <v>2</v>
      </c>
      <c r="T71" s="78">
        <f>IF(S71&lt;11,S71,"")</f>
        <v>2</v>
      </c>
    </row>
    <row r="72" spans="2:20" ht="58.8" customHeight="1" x14ac:dyDescent="0.3">
      <c r="B72" s="23" t="s">
        <v>12</v>
      </c>
      <c r="C72" s="23" t="s">
        <v>0</v>
      </c>
      <c r="D72" s="23" t="s">
        <v>1</v>
      </c>
      <c r="E72" s="23" t="s">
        <v>4</v>
      </c>
      <c r="F72" s="37" t="s">
        <v>2</v>
      </c>
      <c r="G72" s="38" t="s">
        <v>29</v>
      </c>
      <c r="H72" s="38" t="s">
        <v>30</v>
      </c>
      <c r="I72" s="23" t="s">
        <v>34</v>
      </c>
      <c r="J72" s="37" t="s">
        <v>3</v>
      </c>
      <c r="K72" s="38" t="s">
        <v>29</v>
      </c>
      <c r="L72" s="38" t="s">
        <v>30</v>
      </c>
      <c r="M72" s="23" t="s">
        <v>35</v>
      </c>
      <c r="N72" s="23" t="s">
        <v>13</v>
      </c>
      <c r="O72" s="38" t="s">
        <v>31</v>
      </c>
      <c r="P72" s="38" t="s">
        <v>32</v>
      </c>
      <c r="Q72" s="23" t="s">
        <v>14</v>
      </c>
      <c r="R72" s="38" t="s">
        <v>33</v>
      </c>
      <c r="S72" s="38" t="s">
        <v>33</v>
      </c>
      <c r="T72" s="23" t="s">
        <v>15</v>
      </c>
    </row>
    <row r="73" spans="2:20" ht="18.45" customHeight="1" x14ac:dyDescent="0.3">
      <c r="B73" s="28">
        <v>115</v>
      </c>
      <c r="C73" s="28" t="s">
        <v>178</v>
      </c>
      <c r="D73" s="28" t="s">
        <v>127</v>
      </c>
      <c r="E73" s="28" t="s">
        <v>83</v>
      </c>
      <c r="F73" s="102">
        <v>10.55</v>
      </c>
      <c r="G73" s="103">
        <f t="shared" si="0"/>
        <v>10.55</v>
      </c>
      <c r="H73" s="104" cm="1">
        <f t="array" ref="H73">_xlfn.IFS(F73="","",F73="WD","",F73&lt;&gt;"",RANK(G73,$G$3:$G$77,0))</f>
        <v>53</v>
      </c>
      <c r="I73" s="24" t="str">
        <f t="shared" si="1"/>
        <v/>
      </c>
      <c r="J73" s="102">
        <v>11.55</v>
      </c>
      <c r="K73" s="103">
        <f t="shared" si="2"/>
        <v>11.55</v>
      </c>
      <c r="L73" s="104" cm="1">
        <f t="array" ref="L73">_xlfn.IFS(J73="","",J73="WD","",J73&lt;&gt;"",RANK(K73,$K$3:$K$77,0))</f>
        <v>41</v>
      </c>
      <c r="M73" s="24" t="str">
        <f t="shared" si="3"/>
        <v/>
      </c>
      <c r="N73" s="83">
        <f t="shared" si="21"/>
        <v>22.1</v>
      </c>
      <c r="O73" s="103">
        <f t="shared" si="5"/>
        <v>22.1</v>
      </c>
      <c r="P73" s="104" cm="1">
        <f t="array" ref="P73">IFERROR(_xlfn.IFS(N73="","",N73&gt;0,RANK(O73,$O$3:$O$77,0)),"")</f>
        <v>54</v>
      </c>
      <c r="Q73" s="24" t="str">
        <f t="shared" si="6"/>
        <v/>
      </c>
      <c r="R73" s="104"/>
      <c r="S73" s="104"/>
      <c r="T73" s="24"/>
    </row>
    <row r="74" spans="2:20" ht="18.45" customHeight="1" x14ac:dyDescent="0.3">
      <c r="B74" s="28">
        <v>116</v>
      </c>
      <c r="C74" s="28" t="s">
        <v>179</v>
      </c>
      <c r="D74" s="28" t="s">
        <v>127</v>
      </c>
      <c r="E74" s="28" t="s">
        <v>83</v>
      </c>
      <c r="F74" s="102">
        <v>11.05</v>
      </c>
      <c r="G74" s="103">
        <f t="shared" si="0"/>
        <v>11.05</v>
      </c>
      <c r="H74" s="104" cm="1">
        <f t="array" ref="H74">_xlfn.IFS(F74="","",F74="WD","",F74&lt;&gt;"",RANK(G74,$G$3:$G$77,0))</f>
        <v>44</v>
      </c>
      <c r="I74" s="24" t="str">
        <f t="shared" si="1"/>
        <v/>
      </c>
      <c r="J74" s="102">
        <v>11.95</v>
      </c>
      <c r="K74" s="103">
        <f t="shared" si="2"/>
        <v>11.95</v>
      </c>
      <c r="L74" s="104" cm="1">
        <f t="array" ref="L74">_xlfn.IFS(J74="","",J74="WD","",J74&lt;&gt;"",RANK(K74,$K$3:$K$77,0))</f>
        <v>27</v>
      </c>
      <c r="M74" s="24" t="str">
        <f t="shared" si="3"/>
        <v/>
      </c>
      <c r="N74" s="83">
        <f t="shared" si="21"/>
        <v>23</v>
      </c>
      <c r="O74" s="103">
        <f t="shared" si="5"/>
        <v>23</v>
      </c>
      <c r="P74" s="104" cm="1">
        <f t="array" ref="P74">IFERROR(_xlfn.IFS(N74="","",N74&gt;0,RANK(O74,$O$3:$O$77,0)),"")</f>
        <v>40</v>
      </c>
      <c r="Q74" s="24" t="str">
        <f t="shared" si="6"/>
        <v/>
      </c>
      <c r="R74" s="104"/>
      <c r="S74" s="104"/>
      <c r="T74" s="24"/>
    </row>
    <row r="75" spans="2:20" ht="18.45" customHeight="1" x14ac:dyDescent="0.3">
      <c r="B75" s="28">
        <v>117</v>
      </c>
      <c r="C75" s="28" t="s">
        <v>180</v>
      </c>
      <c r="D75" s="28" t="s">
        <v>127</v>
      </c>
      <c r="E75" s="28" t="s">
        <v>83</v>
      </c>
      <c r="F75" s="102">
        <v>11.1</v>
      </c>
      <c r="G75" s="103">
        <f t="shared" si="0"/>
        <v>11.1</v>
      </c>
      <c r="H75" s="104" cm="1">
        <f t="array" ref="H75">_xlfn.IFS(F75="","",F75="WD","",F75&lt;&gt;"",RANK(G75,$G$3:$G$77,0))</f>
        <v>43</v>
      </c>
      <c r="I75" s="24" t="str">
        <f t="shared" si="1"/>
        <v/>
      </c>
      <c r="J75" s="102">
        <v>11.2</v>
      </c>
      <c r="K75" s="103">
        <f t="shared" si="2"/>
        <v>11.2</v>
      </c>
      <c r="L75" s="104" cm="1">
        <f t="array" ref="L75">_xlfn.IFS(J75="","",J75="WD","",J75&lt;&gt;"",RANK(K75,$K$3:$K$77,0))</f>
        <v>56</v>
      </c>
      <c r="M75" s="24" t="str">
        <f t="shared" si="3"/>
        <v/>
      </c>
      <c r="N75" s="83">
        <f t="shared" si="21"/>
        <v>22.299999999999997</v>
      </c>
      <c r="O75" s="103">
        <f t="shared" si="5"/>
        <v>22.299999999999997</v>
      </c>
      <c r="P75" s="104" cm="1">
        <f t="array" ref="P75">IFERROR(_xlfn.IFS(N75="","",N75&gt;0,RANK(O75,$O$3:$O$77,0)),"")</f>
        <v>50</v>
      </c>
      <c r="Q75" s="24" t="str">
        <f t="shared" si="6"/>
        <v/>
      </c>
      <c r="R75" s="104"/>
      <c r="S75" s="104"/>
      <c r="T75" s="24"/>
    </row>
    <row r="76" spans="2:20" ht="18.45" customHeight="1" x14ac:dyDescent="0.3">
      <c r="B76" s="28">
        <v>118</v>
      </c>
      <c r="C76" s="28" t="s">
        <v>181</v>
      </c>
      <c r="D76" s="28" t="s">
        <v>127</v>
      </c>
      <c r="E76" s="28" t="s">
        <v>83</v>
      </c>
      <c r="F76" s="102">
        <v>11.4</v>
      </c>
      <c r="G76" s="103">
        <f t="shared" si="0"/>
        <v>11.4</v>
      </c>
      <c r="H76" s="104" cm="1">
        <f t="array" ref="H76">_xlfn.IFS(F76="","",F76="WD","",F76&lt;&gt;"",RANK(G76,$G$3:$G$77,0))</f>
        <v>35</v>
      </c>
      <c r="I76" s="24" t="str">
        <f t="shared" si="1"/>
        <v/>
      </c>
      <c r="J76" s="102">
        <v>11.9</v>
      </c>
      <c r="K76" s="103">
        <f t="shared" si="2"/>
        <v>11.9</v>
      </c>
      <c r="L76" s="104" cm="1">
        <f t="array" ref="L76">_xlfn.IFS(J76="","",J76="WD","",J76&lt;&gt;"",RANK(K76,$K$3:$K$77,0))</f>
        <v>29</v>
      </c>
      <c r="M76" s="24" t="str">
        <f t="shared" si="3"/>
        <v/>
      </c>
      <c r="N76" s="83">
        <f t="shared" si="21"/>
        <v>23.3</v>
      </c>
      <c r="O76" s="103">
        <f t="shared" si="5"/>
        <v>23.3</v>
      </c>
      <c r="P76" s="104" cm="1">
        <f t="array" ref="P76">IFERROR(_xlfn.IFS(N76="","",N76&gt;0,RANK(O76,$O$3:$O$77,0)),"")</f>
        <v>33</v>
      </c>
      <c r="Q76" s="24" t="str">
        <f t="shared" si="6"/>
        <v/>
      </c>
      <c r="R76" s="104"/>
      <c r="S76" s="104"/>
      <c r="T76" s="24"/>
    </row>
    <row r="77" spans="2:20" s="43" customFormat="1" ht="17.55" customHeight="1" x14ac:dyDescent="0.3">
      <c r="B77" s="28">
        <v>119</v>
      </c>
      <c r="C77" s="28" t="s">
        <v>182</v>
      </c>
      <c r="D77" s="28" t="s">
        <v>127</v>
      </c>
      <c r="E77" s="28" t="s">
        <v>83</v>
      </c>
      <c r="F77" s="102">
        <v>11.35</v>
      </c>
      <c r="G77" s="103">
        <f t="shared" si="0"/>
        <v>11.35</v>
      </c>
      <c r="H77" s="104" cm="1">
        <f t="array" ref="H77">_xlfn.IFS(F77="","",F77="WD","",F77&lt;&gt;"",RANK(G77,$G$3:$G$77,0))</f>
        <v>36</v>
      </c>
      <c r="I77" s="24" t="str">
        <f t="shared" si="1"/>
        <v/>
      </c>
      <c r="J77" s="102">
        <v>12.15</v>
      </c>
      <c r="K77" s="103">
        <f t="shared" si="2"/>
        <v>12.15</v>
      </c>
      <c r="L77" s="104" cm="1">
        <f t="array" ref="L77">_xlfn.IFS(J77="","",J77="WD","",J77&lt;&gt;"",RANK(K77,$K$3:$K$77,0))</f>
        <v>20</v>
      </c>
      <c r="M77" s="24" t="str">
        <f t="shared" si="3"/>
        <v/>
      </c>
      <c r="N77" s="83">
        <f t="shared" si="21"/>
        <v>23.5</v>
      </c>
      <c r="O77" s="103">
        <f t="shared" si="5"/>
        <v>23.5</v>
      </c>
      <c r="P77" s="104" cm="1">
        <f t="array" ref="P77">IFERROR(_xlfn.IFS(N77="","",N77&gt;0,RANK(O77,$O$3:$O$77,0)),"")</f>
        <v>27</v>
      </c>
      <c r="Q77" s="24" t="str">
        <f t="shared" si="6"/>
        <v/>
      </c>
      <c r="R77" s="104"/>
      <c r="S77" s="104"/>
      <c r="T77" s="24"/>
    </row>
    <row r="78" spans="2:20" ht="18.45" customHeight="1" x14ac:dyDescent="0.3">
      <c r="B78" s="29"/>
      <c r="C78" s="29" t="s">
        <v>19</v>
      </c>
      <c r="D78" s="29" t="s">
        <v>127</v>
      </c>
      <c r="E78" s="29" t="s">
        <v>83</v>
      </c>
      <c r="F78" s="76">
        <f>IFERROR(LARGE(F73:F77,1)+LARGE(F73:F77,2)+LARGE(F73:F77,3),"")</f>
        <v>33.85</v>
      </c>
      <c r="G78" s="98"/>
      <c r="H78" s="99"/>
      <c r="I78" s="78"/>
      <c r="J78" s="76">
        <f>IFERROR(LARGE(J73:J77,1)+LARGE(J73:J77,2)+LARGE(J73:J77,3),"")</f>
        <v>36</v>
      </c>
      <c r="K78" s="98"/>
      <c r="L78" s="99"/>
      <c r="M78" s="78"/>
      <c r="N78" s="76">
        <f>IFERROR(F78+J78,"")</f>
        <v>69.849999999999994</v>
      </c>
      <c r="O78" s="98"/>
      <c r="P78" s="99"/>
      <c r="Q78" s="78"/>
      <c r="R78" s="100">
        <f>N78</f>
        <v>69.849999999999994</v>
      </c>
      <c r="S78" s="101">
        <f>IFERROR(RANK(R78,$R$7:$R$78,0),"")</f>
        <v>11</v>
      </c>
      <c r="T78" s="78" t="str">
        <f t="shared" ref="T78" si="23">IF(S78&lt;11,S78,"")</f>
        <v/>
      </c>
    </row>
    <row r="79" spans="2:20" ht="14.25" customHeight="1" x14ac:dyDescent="0.3">
      <c r="B79" s="40"/>
      <c r="C79" s="40"/>
      <c r="D79" s="40"/>
      <c r="E79" s="40"/>
      <c r="G79" s="41"/>
      <c r="H79" s="42"/>
      <c r="I79" s="41"/>
      <c r="J79" s="41"/>
      <c r="K79" s="42"/>
      <c r="L79" s="41"/>
      <c r="M79" s="41"/>
      <c r="O79" s="42"/>
    </row>
    <row r="80" spans="2:20" ht="14.25" customHeight="1" x14ac:dyDescent="0.3">
      <c r="B80" s="40"/>
      <c r="C80" s="40"/>
      <c r="D80" s="40"/>
      <c r="E80" s="40"/>
      <c r="G80" s="41"/>
      <c r="H80" s="42"/>
      <c r="I80" s="41"/>
      <c r="J80" s="41"/>
      <c r="K80" s="42"/>
      <c r="L80" s="41"/>
      <c r="M80" s="41"/>
      <c r="O80" s="42"/>
    </row>
    <row r="81" spans="2:20" ht="14.25" customHeight="1" x14ac:dyDescent="0.3">
      <c r="B81" s="40"/>
      <c r="C81" s="40"/>
      <c r="D81" s="40"/>
      <c r="E81" s="40"/>
      <c r="G81" s="41"/>
      <c r="H81" s="42"/>
      <c r="I81" s="41"/>
      <c r="J81" s="41"/>
      <c r="K81" s="42"/>
      <c r="L81" s="41"/>
      <c r="M81" s="41"/>
      <c r="N81" s="41"/>
      <c r="O81" s="42"/>
      <c r="P81" s="42"/>
    </row>
    <row r="82" spans="2:20" ht="14.25" customHeight="1" x14ac:dyDescent="0.3">
      <c r="B82" s="40"/>
      <c r="C82" s="40"/>
      <c r="D82" s="40"/>
      <c r="E82" s="40"/>
      <c r="G82" s="41"/>
      <c r="H82" s="42"/>
      <c r="I82" s="41"/>
      <c r="J82" s="41"/>
      <c r="K82" s="42"/>
      <c r="L82" s="41"/>
      <c r="M82" s="41"/>
      <c r="O82" s="42"/>
    </row>
    <row r="83" spans="2:20" s="43" customFormat="1" ht="14.25" customHeight="1" x14ac:dyDescent="0.3">
      <c r="B83" s="40"/>
      <c r="C83" s="40"/>
      <c r="D83" s="40"/>
      <c r="E83" s="40"/>
      <c r="F83" s="41"/>
      <c r="G83" s="41"/>
      <c r="H83" s="42"/>
      <c r="I83" s="41"/>
      <c r="J83" s="41"/>
      <c r="K83" s="42"/>
      <c r="L83" s="41"/>
      <c r="M83" s="41"/>
      <c r="N83" s="39"/>
      <c r="O83" s="42"/>
      <c r="P83" s="39"/>
      <c r="Q83" s="39"/>
      <c r="R83" s="39"/>
      <c r="S83" s="39"/>
      <c r="T83" s="39"/>
    </row>
    <row r="84" spans="2:20" ht="14.25" customHeight="1" x14ac:dyDescent="0.3">
      <c r="B84" s="40"/>
      <c r="C84" s="40"/>
      <c r="D84" s="40"/>
      <c r="E84" s="40"/>
      <c r="G84" s="41"/>
      <c r="H84" s="42"/>
      <c r="I84" s="41"/>
      <c r="J84" s="41"/>
      <c r="K84" s="42"/>
      <c r="L84" s="41"/>
      <c r="M84" s="41"/>
      <c r="O84" s="42"/>
    </row>
    <row r="85" spans="2:20" ht="14.25" customHeight="1" x14ac:dyDescent="0.3">
      <c r="B85" s="40"/>
      <c r="C85" s="40"/>
      <c r="D85" s="40"/>
      <c r="E85" s="40"/>
      <c r="G85" s="41"/>
      <c r="H85" s="42"/>
      <c r="I85" s="41"/>
      <c r="J85" s="41"/>
      <c r="K85" s="42"/>
      <c r="L85" s="41"/>
      <c r="M85" s="41"/>
      <c r="N85" s="41"/>
      <c r="O85" s="42"/>
      <c r="P85" s="42"/>
    </row>
    <row r="86" spans="2:20" ht="14.25" customHeight="1" x14ac:dyDescent="0.3">
      <c r="B86" s="40"/>
      <c r="C86" s="40"/>
      <c r="D86" s="40"/>
      <c r="E86" s="40"/>
      <c r="G86" s="41"/>
      <c r="H86" s="42"/>
      <c r="I86" s="41"/>
      <c r="J86" s="41"/>
      <c r="K86" s="42"/>
      <c r="L86" s="41"/>
      <c r="M86" s="41"/>
      <c r="O86" s="42"/>
    </row>
    <row r="87" spans="2:20" ht="14.25" customHeight="1" x14ac:dyDescent="0.3">
      <c r="B87" s="40"/>
      <c r="C87" s="40"/>
      <c r="D87" s="40"/>
      <c r="E87" s="40"/>
      <c r="G87" s="41"/>
      <c r="H87" s="42"/>
      <c r="I87" s="41"/>
      <c r="J87" s="41"/>
      <c r="K87" s="42"/>
      <c r="L87" s="41"/>
      <c r="M87" s="41"/>
      <c r="O87" s="42"/>
    </row>
    <row r="88" spans="2:20" ht="14.25" customHeight="1" x14ac:dyDescent="0.3">
      <c r="B88" s="40"/>
      <c r="C88" s="40"/>
      <c r="D88" s="40"/>
      <c r="E88" s="40"/>
      <c r="G88" s="41"/>
      <c r="H88" s="42"/>
      <c r="I88" s="41"/>
      <c r="J88" s="41"/>
      <c r="K88" s="42"/>
      <c r="L88" s="41"/>
      <c r="M88" s="41"/>
      <c r="O88" s="42"/>
    </row>
    <row r="89" spans="2:20" s="43" customFormat="1" ht="14.25" customHeight="1" x14ac:dyDescent="0.3">
      <c r="B89" s="40"/>
      <c r="C89" s="40"/>
      <c r="D89" s="40"/>
      <c r="E89" s="40"/>
      <c r="F89" s="41"/>
      <c r="G89" s="41"/>
      <c r="H89" s="42"/>
      <c r="I89" s="41"/>
      <c r="J89" s="41"/>
      <c r="K89" s="42"/>
      <c r="L89" s="41"/>
      <c r="M89" s="41"/>
      <c r="N89" s="39"/>
      <c r="O89" s="42"/>
      <c r="P89" s="39"/>
      <c r="Q89" s="39"/>
      <c r="R89" s="39"/>
      <c r="S89" s="39"/>
      <c r="T89" s="39"/>
    </row>
    <row r="90" spans="2:20" ht="14.25" customHeight="1" x14ac:dyDescent="0.3">
      <c r="B90" s="40"/>
      <c r="C90" s="40"/>
      <c r="D90" s="40"/>
      <c r="E90" s="40"/>
      <c r="G90" s="41"/>
      <c r="H90" s="42"/>
      <c r="I90" s="41"/>
      <c r="J90" s="41"/>
      <c r="K90" s="42"/>
      <c r="L90" s="41"/>
      <c r="M90" s="41"/>
      <c r="N90" s="41"/>
      <c r="O90" s="42"/>
      <c r="P90" s="42"/>
    </row>
    <row r="91" spans="2:20" ht="14.25" customHeight="1" x14ac:dyDescent="0.3">
      <c r="B91" s="40"/>
      <c r="C91" s="40"/>
      <c r="D91" s="40"/>
      <c r="E91" s="40"/>
      <c r="G91" s="41"/>
      <c r="H91" s="42"/>
      <c r="I91" s="41"/>
      <c r="J91" s="41"/>
      <c r="K91" s="42"/>
      <c r="L91" s="41"/>
      <c r="M91" s="41"/>
      <c r="O91" s="42"/>
    </row>
    <row r="92" spans="2:20" ht="14.25" customHeight="1" x14ac:dyDescent="0.3">
      <c r="B92" s="40"/>
      <c r="C92" s="40"/>
      <c r="D92" s="40"/>
      <c r="E92" s="40"/>
      <c r="G92" s="41"/>
      <c r="H92" s="42"/>
      <c r="I92" s="41"/>
      <c r="J92" s="41"/>
      <c r="K92" s="42"/>
      <c r="L92" s="41"/>
      <c r="M92" s="41"/>
      <c r="O92" s="42"/>
    </row>
    <row r="93" spans="2:20" s="43" customFormat="1" ht="14.25" customHeight="1" x14ac:dyDescent="0.3">
      <c r="B93" s="40"/>
      <c r="C93" s="40"/>
      <c r="D93" s="40"/>
      <c r="E93" s="40"/>
      <c r="F93" s="41"/>
      <c r="G93" s="41"/>
      <c r="H93" s="42"/>
      <c r="I93" s="41"/>
      <c r="J93" s="41"/>
      <c r="K93" s="42"/>
      <c r="L93" s="41"/>
      <c r="M93" s="41"/>
      <c r="N93" s="39"/>
      <c r="O93" s="42"/>
      <c r="P93" s="39"/>
      <c r="Q93" s="39"/>
      <c r="R93" s="39"/>
      <c r="S93" s="39"/>
      <c r="T93" s="39"/>
    </row>
    <row r="94" spans="2:20" ht="14.25" customHeight="1" x14ac:dyDescent="0.3">
      <c r="B94" s="40"/>
      <c r="C94" s="40"/>
      <c r="D94" s="40"/>
      <c r="E94" s="40"/>
      <c r="G94" s="41"/>
      <c r="H94" s="42"/>
      <c r="I94" s="41"/>
      <c r="J94" s="41"/>
      <c r="K94" s="42"/>
      <c r="L94" s="41"/>
      <c r="M94" s="41"/>
      <c r="O94" s="42"/>
    </row>
    <row r="95" spans="2:20" ht="14.25" customHeight="1" x14ac:dyDescent="0.3">
      <c r="B95" s="40"/>
      <c r="C95" s="40"/>
      <c r="D95" s="40"/>
      <c r="E95" s="40"/>
      <c r="G95" s="41"/>
      <c r="H95" s="42"/>
      <c r="I95" s="41"/>
      <c r="J95" s="41"/>
      <c r="K95" s="42"/>
      <c r="L95" s="41"/>
      <c r="M95" s="41"/>
      <c r="N95" s="41"/>
      <c r="O95" s="42"/>
      <c r="P95" s="42"/>
    </row>
    <row r="96" spans="2:20" ht="14.25" customHeight="1" x14ac:dyDescent="0.3">
      <c r="B96" s="40"/>
      <c r="C96" s="40"/>
      <c r="D96" s="40"/>
      <c r="E96" s="40"/>
      <c r="G96" s="41"/>
      <c r="H96" s="42"/>
      <c r="I96" s="41"/>
      <c r="J96" s="41"/>
      <c r="K96" s="42"/>
      <c r="L96" s="41"/>
      <c r="M96" s="41"/>
      <c r="O96" s="42"/>
    </row>
    <row r="97" spans="2:16" ht="14.25" customHeight="1" x14ac:dyDescent="0.3">
      <c r="B97" s="40"/>
      <c r="C97" s="40"/>
      <c r="D97" s="40"/>
      <c r="E97" s="40"/>
      <c r="G97" s="41"/>
      <c r="H97" s="42"/>
      <c r="I97" s="41"/>
      <c r="J97" s="41"/>
      <c r="K97" s="42"/>
      <c r="L97" s="41"/>
      <c r="M97" s="41"/>
      <c r="O97" s="42"/>
    </row>
    <row r="98" spans="2:16" ht="14.25" customHeight="1" x14ac:dyDescent="0.3">
      <c r="B98" s="40"/>
      <c r="C98" s="40"/>
      <c r="D98" s="40"/>
      <c r="E98" s="40"/>
      <c r="G98" s="41"/>
      <c r="H98" s="42"/>
      <c r="I98" s="41"/>
      <c r="J98" s="41"/>
      <c r="K98" s="42"/>
      <c r="L98" s="41"/>
      <c r="M98" s="41"/>
      <c r="O98" s="42"/>
    </row>
    <row r="99" spans="2:16" ht="14.25" customHeight="1" x14ac:dyDescent="0.3">
      <c r="B99" s="40"/>
      <c r="C99" s="40"/>
      <c r="D99" s="40"/>
      <c r="E99" s="40"/>
      <c r="G99" s="41"/>
      <c r="H99" s="42"/>
      <c r="I99" s="41"/>
      <c r="J99" s="41"/>
      <c r="K99" s="42"/>
      <c r="L99" s="41"/>
      <c r="M99" s="41"/>
      <c r="N99" s="41"/>
      <c r="O99" s="42"/>
      <c r="P99" s="42"/>
    </row>
    <row r="100" spans="2:16" ht="14.25" customHeight="1" x14ac:dyDescent="0.3">
      <c r="B100" s="40"/>
      <c r="C100" s="40"/>
      <c r="D100" s="40"/>
      <c r="E100" s="40"/>
      <c r="G100" s="41"/>
      <c r="H100" s="42"/>
      <c r="I100" s="41"/>
      <c r="J100" s="41"/>
      <c r="K100" s="42"/>
      <c r="L100" s="41"/>
      <c r="M100" s="41"/>
      <c r="O100" s="42"/>
    </row>
    <row r="101" spans="2:16" ht="14.25" customHeight="1" x14ac:dyDescent="0.3">
      <c r="B101" s="40"/>
      <c r="C101" s="40"/>
      <c r="D101" s="40"/>
      <c r="E101" s="40"/>
      <c r="G101" s="41"/>
      <c r="H101" s="42"/>
      <c r="I101" s="41"/>
      <c r="J101" s="41"/>
      <c r="K101" s="42"/>
      <c r="L101" s="41"/>
      <c r="M101" s="41"/>
      <c r="O101" s="42"/>
    </row>
    <row r="102" spans="2:16" ht="14.25" customHeight="1" x14ac:dyDescent="0.3">
      <c r="B102" s="40"/>
      <c r="C102" s="40"/>
      <c r="D102" s="40"/>
      <c r="E102" s="40"/>
      <c r="G102" s="41"/>
      <c r="H102" s="42"/>
      <c r="I102" s="41"/>
      <c r="J102" s="41"/>
      <c r="K102" s="42"/>
      <c r="L102" s="41"/>
      <c r="M102" s="41"/>
      <c r="O102" s="42"/>
    </row>
    <row r="103" spans="2:16" ht="14.25" customHeight="1" x14ac:dyDescent="0.3">
      <c r="B103" s="40"/>
      <c r="C103" s="40"/>
      <c r="D103" s="40"/>
      <c r="E103" s="40"/>
      <c r="G103" s="41"/>
      <c r="H103" s="42"/>
      <c r="I103" s="41"/>
      <c r="J103" s="41"/>
      <c r="K103" s="42"/>
      <c r="L103" s="41"/>
      <c r="M103" s="41"/>
      <c r="N103" s="41"/>
      <c r="O103" s="42"/>
      <c r="P103" s="42"/>
    </row>
    <row r="104" spans="2:16" ht="14.25" customHeight="1" x14ac:dyDescent="0.3">
      <c r="B104" s="40"/>
      <c r="C104" s="40"/>
      <c r="D104" s="40"/>
      <c r="E104" s="40"/>
      <c r="G104" s="41"/>
      <c r="H104" s="42"/>
      <c r="I104" s="41"/>
      <c r="J104" s="41"/>
      <c r="K104" s="42"/>
      <c r="L104" s="41"/>
      <c r="M104" s="41"/>
      <c r="O104" s="42"/>
    </row>
    <row r="105" spans="2:16" ht="14.25" customHeight="1" x14ac:dyDescent="0.3">
      <c r="B105" s="40"/>
      <c r="C105" s="40"/>
      <c r="D105" s="40"/>
      <c r="E105" s="40"/>
      <c r="G105" s="41"/>
      <c r="H105" s="42"/>
      <c r="I105" s="41"/>
      <c r="J105" s="41"/>
      <c r="K105" s="42"/>
      <c r="L105" s="41"/>
      <c r="M105" s="41"/>
      <c r="O105" s="42"/>
    </row>
    <row r="106" spans="2:16" ht="14.25" customHeight="1" x14ac:dyDescent="0.3">
      <c r="B106" s="40"/>
      <c r="C106" s="40"/>
      <c r="D106" s="40"/>
      <c r="E106" s="40"/>
      <c r="G106" s="41"/>
      <c r="H106" s="42"/>
      <c r="I106" s="41"/>
      <c r="J106" s="41"/>
      <c r="K106" s="42"/>
      <c r="L106" s="41"/>
      <c r="M106" s="41"/>
      <c r="O106" s="42"/>
    </row>
    <row r="107" spans="2:16" ht="14.25" customHeight="1" x14ac:dyDescent="0.3">
      <c r="B107" s="40"/>
      <c r="C107" s="40"/>
      <c r="D107" s="40"/>
      <c r="E107" s="40"/>
      <c r="G107" s="41"/>
      <c r="H107" s="41"/>
      <c r="I107" s="41"/>
      <c r="J107" s="41"/>
      <c r="K107" s="41"/>
      <c r="L107" s="41"/>
      <c r="M107" s="41"/>
      <c r="N107" s="41"/>
      <c r="O107" s="41"/>
    </row>
    <row r="108" spans="2:16" ht="14.25" customHeight="1" x14ac:dyDescent="0.3">
      <c r="B108" s="40"/>
      <c r="C108" s="40"/>
      <c r="D108" s="40"/>
      <c r="E108" s="40"/>
      <c r="G108" s="41"/>
      <c r="H108" s="42"/>
      <c r="I108" s="41"/>
      <c r="J108" s="41"/>
      <c r="K108" s="42"/>
      <c r="L108" s="41"/>
      <c r="M108" s="41"/>
      <c r="N108" s="41"/>
      <c r="O108" s="42"/>
      <c r="P108" s="42"/>
    </row>
    <row r="109" spans="2:16" ht="14.25" customHeight="1" x14ac:dyDescent="0.3">
      <c r="B109" s="40"/>
      <c r="C109" s="40"/>
      <c r="D109" s="40"/>
      <c r="E109" s="40"/>
      <c r="G109" s="41"/>
      <c r="H109" s="42"/>
      <c r="I109" s="41"/>
      <c r="J109" s="41"/>
      <c r="K109" s="42"/>
      <c r="L109" s="41"/>
      <c r="M109" s="41"/>
      <c r="O109" s="42"/>
    </row>
    <row r="110" spans="2:16" ht="14.25" customHeight="1" x14ac:dyDescent="0.3">
      <c r="B110" s="40"/>
      <c r="C110" s="40"/>
      <c r="D110" s="40"/>
      <c r="E110" s="40"/>
      <c r="G110" s="41"/>
      <c r="H110" s="42"/>
      <c r="I110" s="41"/>
      <c r="J110" s="41"/>
      <c r="K110" s="42"/>
      <c r="L110" s="41"/>
      <c r="M110" s="41"/>
      <c r="O110" s="42"/>
    </row>
    <row r="111" spans="2:16" ht="14.25" customHeight="1" x14ac:dyDescent="0.3">
      <c r="B111" s="40"/>
      <c r="C111" s="40"/>
      <c r="D111" s="40"/>
      <c r="E111" s="40"/>
      <c r="G111" s="41"/>
      <c r="H111" s="42"/>
      <c r="I111" s="41"/>
      <c r="J111" s="41"/>
      <c r="K111" s="42"/>
      <c r="L111" s="41"/>
      <c r="M111" s="41"/>
      <c r="O111" s="42"/>
    </row>
    <row r="112" spans="2:16" ht="14.25" customHeight="1" x14ac:dyDescent="0.3">
      <c r="B112" s="40"/>
      <c r="C112" s="40"/>
      <c r="D112" s="40"/>
      <c r="E112" s="40"/>
      <c r="G112" s="41"/>
      <c r="H112" s="42"/>
      <c r="I112" s="41"/>
      <c r="J112" s="41"/>
      <c r="K112" s="42"/>
      <c r="L112" s="41"/>
      <c r="M112" s="41"/>
      <c r="O112" s="42"/>
    </row>
    <row r="113" spans="2:16" ht="14.25" customHeight="1" x14ac:dyDescent="0.3">
      <c r="B113" s="40"/>
      <c r="C113" s="40"/>
      <c r="D113" s="40"/>
      <c r="E113" s="40"/>
      <c r="G113" s="41"/>
      <c r="H113" s="42"/>
      <c r="I113" s="41"/>
      <c r="J113" s="41"/>
      <c r="K113" s="42"/>
      <c r="L113" s="41"/>
      <c r="M113" s="41"/>
      <c r="O113" s="42"/>
    </row>
    <row r="114" spans="2:16" ht="14.25" customHeight="1" x14ac:dyDescent="0.3">
      <c r="B114" s="40"/>
      <c r="C114" s="40"/>
      <c r="D114" s="40"/>
      <c r="E114" s="40"/>
      <c r="G114" s="41"/>
      <c r="H114" s="42"/>
      <c r="I114" s="41"/>
      <c r="J114" s="41"/>
      <c r="K114" s="42"/>
      <c r="L114" s="41"/>
      <c r="M114" s="41"/>
      <c r="O114" s="42"/>
    </row>
    <row r="115" spans="2:16" ht="14.25" customHeight="1" x14ac:dyDescent="0.3">
      <c r="B115" s="40"/>
      <c r="C115" s="40"/>
      <c r="D115" s="40"/>
      <c r="E115" s="40"/>
      <c r="G115" s="41"/>
      <c r="H115" s="42"/>
      <c r="I115" s="41"/>
      <c r="J115" s="41"/>
      <c r="K115" s="42"/>
      <c r="L115" s="41"/>
      <c r="M115" s="41"/>
      <c r="O115" s="42"/>
    </row>
    <row r="116" spans="2:16" ht="14.25" customHeight="1" x14ac:dyDescent="0.3">
      <c r="B116" s="40"/>
      <c r="C116" s="40"/>
      <c r="D116" s="40"/>
      <c r="E116" s="40"/>
      <c r="G116" s="41"/>
      <c r="H116" s="42"/>
      <c r="I116" s="41"/>
      <c r="J116" s="41"/>
      <c r="K116" s="42"/>
      <c r="L116" s="41"/>
      <c r="M116" s="41"/>
      <c r="O116" s="42"/>
    </row>
    <row r="117" spans="2:16" ht="14.25" customHeight="1" x14ac:dyDescent="0.3">
      <c r="B117" s="40"/>
      <c r="C117" s="40"/>
      <c r="D117" s="40"/>
      <c r="E117" s="40"/>
      <c r="G117" s="41"/>
      <c r="H117" s="42"/>
      <c r="I117" s="41"/>
      <c r="J117" s="41"/>
      <c r="K117" s="42"/>
      <c r="L117" s="41"/>
      <c r="M117" s="41"/>
      <c r="O117" s="42"/>
    </row>
    <row r="118" spans="2:16" ht="14.25" customHeight="1" x14ac:dyDescent="0.3">
      <c r="B118" s="40"/>
      <c r="C118" s="40"/>
      <c r="D118" s="40"/>
      <c r="E118" s="40"/>
      <c r="G118" s="41"/>
      <c r="H118" s="42"/>
      <c r="I118" s="41"/>
      <c r="J118" s="41"/>
      <c r="K118" s="42"/>
      <c r="L118" s="41"/>
      <c r="M118" s="41"/>
      <c r="O118" s="42"/>
    </row>
    <row r="119" spans="2:16" ht="14.25" customHeight="1" x14ac:dyDescent="0.3">
      <c r="B119" s="40"/>
      <c r="C119" s="42"/>
      <c r="D119" s="42"/>
      <c r="E119" s="42"/>
      <c r="G119" s="42"/>
      <c r="H119" s="42"/>
      <c r="I119" s="41"/>
      <c r="J119" s="42"/>
      <c r="K119" s="42"/>
      <c r="L119" s="41"/>
      <c r="M119" s="42"/>
      <c r="N119" s="41"/>
      <c r="O119" s="42"/>
      <c r="P119" s="42"/>
    </row>
    <row r="120" spans="2:16" ht="14.25" customHeight="1" x14ac:dyDescent="0.3">
      <c r="B120" s="42"/>
    </row>
    <row r="143" ht="28.5" customHeight="1" x14ac:dyDescent="0.3"/>
    <row r="156" spans="17:20" ht="14.25" customHeight="1" x14ac:dyDescent="0.3">
      <c r="Q156" s="42"/>
      <c r="R156" s="42"/>
      <c r="S156" s="42"/>
      <c r="T156" s="42"/>
    </row>
    <row r="161" spans="2:20" ht="27.75" customHeight="1" x14ac:dyDescent="0.3"/>
    <row r="171" spans="2:20" s="42" customFormat="1" ht="14.25" customHeight="1" x14ac:dyDescent="0.3">
      <c r="B171" s="39"/>
      <c r="C171" s="39"/>
      <c r="D171" s="39"/>
      <c r="E171" s="39"/>
      <c r="F171" s="41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53" fitToHeight="0" orientation="portrait" horizontalDpi="360" verticalDpi="360" r:id="rId1"/>
  <headerFooter>
    <oddHeader>&amp;CUnder 10 Girls&amp;RPage &amp;P of &amp;N</oddHeader>
    <oddFooter>&amp;LKirkcaldy Gymnastics Club Annual Floor and Vault Competition 2026&amp;C
&amp;R&amp;G</oddFooter>
  </headerFooter>
  <rowBreaks count="1" manualBreakCount="1">
    <brk id="71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A501-A61D-48AE-B05E-736795F54BB2}">
  <sheetPr>
    <pageSetUpPr fitToPage="1"/>
  </sheetPr>
  <dimension ref="B2:T115"/>
  <sheetViews>
    <sheetView showGridLines="0" showRowColHeaders="0" showRuler="0" view="pageLayout" topLeftCell="A93" zoomScaleNormal="100" workbookViewId="0">
      <selection activeCell="T39" sqref="T39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4.21875" customWidth="1"/>
    <col min="2" max="2" width="5.5546875" customWidth="1"/>
    <col min="3" max="3" width="19" customWidth="1"/>
    <col min="4" max="4" width="15.44140625" customWidth="1"/>
    <col min="5" max="5" width="6.44140625" bestFit="1" customWidth="1"/>
    <col min="6" max="6" width="8.88671875" style="4" customWidth="1"/>
    <col min="7" max="8" width="9.88671875" hidden="1" customWidth="1"/>
    <col min="9" max="9" width="8.6640625" customWidth="1"/>
    <col min="10" max="10" width="9.21875" customWidth="1"/>
    <col min="11" max="12" width="9.88671875" hidden="1" customWidth="1"/>
    <col min="13" max="13" width="8.77734375" customWidth="1"/>
    <col min="14" max="14" width="10.21875" customWidth="1"/>
    <col min="15" max="15" width="12.109375" hidden="1" customWidth="1"/>
    <col min="16" max="16" width="12.33203125" hidden="1" customWidth="1"/>
    <col min="18" max="19" width="7.5546875" hidden="1" customWidth="1"/>
    <col min="20" max="20" width="8.88671875" customWidth="1"/>
  </cols>
  <sheetData>
    <row r="2" spans="2:20" ht="44.55" customHeight="1" x14ac:dyDescent="0.3">
      <c r="B2" s="87" t="s">
        <v>12</v>
      </c>
      <c r="C2" s="77" t="s">
        <v>0</v>
      </c>
      <c r="D2" s="87" t="s">
        <v>1</v>
      </c>
      <c r="E2" s="87" t="s">
        <v>4</v>
      </c>
      <c r="F2" s="88" t="s">
        <v>2</v>
      </c>
      <c r="G2" s="38" t="s">
        <v>29</v>
      </c>
      <c r="H2" s="38" t="s">
        <v>30</v>
      </c>
      <c r="I2" s="23" t="s">
        <v>34</v>
      </c>
      <c r="J2" s="37" t="s">
        <v>3</v>
      </c>
      <c r="K2" s="38" t="s">
        <v>29</v>
      </c>
      <c r="L2" s="38" t="s">
        <v>30</v>
      </c>
      <c r="M2" s="23" t="s">
        <v>35</v>
      </c>
      <c r="N2" s="23" t="s">
        <v>13</v>
      </c>
      <c r="O2" s="38" t="s">
        <v>31</v>
      </c>
      <c r="P2" s="38" t="s">
        <v>32</v>
      </c>
      <c r="Q2" s="23" t="s">
        <v>14</v>
      </c>
      <c r="R2" s="38" t="s">
        <v>33</v>
      </c>
      <c r="S2" s="38" t="s">
        <v>33</v>
      </c>
      <c r="T2" s="23" t="s">
        <v>15</v>
      </c>
    </row>
    <row r="3" spans="2:20" ht="13.5" customHeight="1" x14ac:dyDescent="0.3">
      <c r="B3" s="13">
        <v>120</v>
      </c>
      <c r="C3" s="13" t="s">
        <v>183</v>
      </c>
      <c r="D3" s="13" t="s">
        <v>11</v>
      </c>
      <c r="E3" s="13" t="s">
        <v>5</v>
      </c>
      <c r="F3" s="102">
        <v>11.8</v>
      </c>
      <c r="G3" s="103">
        <f>F3</f>
        <v>11.8</v>
      </c>
      <c r="H3" s="104" cm="1">
        <f t="array" ref="H3">_xlfn.IFS(F3="","",F3="WD","",F3&lt;&gt;"",RANK(G3,$G$3:$G$45,0))</f>
        <v>4</v>
      </c>
      <c r="I3" s="24">
        <f>IF(H3&lt;11,H3,"")</f>
        <v>4</v>
      </c>
      <c r="J3" s="102">
        <v>12.5</v>
      </c>
      <c r="K3" s="103">
        <f>J3</f>
        <v>12.5</v>
      </c>
      <c r="L3" s="104" cm="1">
        <f t="array" ref="L3">_xlfn.IFS(J3="","",J3="WD","",J3&lt;&gt;"",RANK(K3,$K$3:$K$45,0))</f>
        <v>17</v>
      </c>
      <c r="M3" s="24" t="str">
        <f>IF(L3&lt;11,L3,"")</f>
        <v/>
      </c>
      <c r="N3" s="83">
        <f>IF(F3="WD","",F3+J3)</f>
        <v>24.3</v>
      </c>
      <c r="O3" s="103">
        <f>N3</f>
        <v>24.3</v>
      </c>
      <c r="P3" s="104" cm="1">
        <f t="array" ref="P3">IFERROR(_xlfn.IFS(N3="","",N3&gt;0,RANK(O3,$O$3:$O$45,0)),"")</f>
        <v>8</v>
      </c>
      <c r="Q3" s="24">
        <f>IF(P3&lt;11,P3,"")</f>
        <v>8</v>
      </c>
      <c r="R3" s="104"/>
      <c r="S3" s="104"/>
      <c r="T3" s="24"/>
    </row>
    <row r="4" spans="2:20" ht="13.5" customHeight="1" x14ac:dyDescent="0.3">
      <c r="B4" s="13">
        <v>121</v>
      </c>
      <c r="C4" s="13" t="s">
        <v>184</v>
      </c>
      <c r="D4" s="13" t="s">
        <v>11</v>
      </c>
      <c r="E4" s="13" t="s">
        <v>5</v>
      </c>
      <c r="F4" s="102">
        <v>11.95</v>
      </c>
      <c r="G4" s="103">
        <f t="shared" ref="G4:G45" si="0">F4</f>
        <v>11.95</v>
      </c>
      <c r="H4" s="104" cm="1">
        <f t="array" ref="H4">_xlfn.IFS(F4="","",F4="WD","",F4&lt;&gt;"",RANK(G4,$G$3:$G$45,0))</f>
        <v>2</v>
      </c>
      <c r="I4" s="24">
        <f t="shared" ref="I4:I45" si="1">IF(H4&lt;11,H4,"")</f>
        <v>2</v>
      </c>
      <c r="J4" s="102">
        <v>12.5</v>
      </c>
      <c r="K4" s="103">
        <f t="shared" ref="K4:K45" si="2">J4</f>
        <v>12.5</v>
      </c>
      <c r="L4" s="104" cm="1">
        <f t="array" ref="L4">_xlfn.IFS(J4="","",J4="WD","",J4&lt;&gt;"",RANK(K4,$K$3:$K$45,0))</f>
        <v>17</v>
      </c>
      <c r="M4" s="24" t="str">
        <f t="shared" ref="M4:M45" si="3">IF(L4&lt;11,L4,"")</f>
        <v/>
      </c>
      <c r="N4" s="83">
        <f t="shared" ref="N4:N45" si="4">IF(F4="WD","",F4+J4)</f>
        <v>24.45</v>
      </c>
      <c r="O4" s="103">
        <f t="shared" ref="O4:O45" si="5">N4</f>
        <v>24.45</v>
      </c>
      <c r="P4" s="104" cm="1">
        <f t="array" ref="P4">IFERROR(_xlfn.IFS(N4="","",N4&gt;0,RANK(O4,$O$3:$O$45,0)),"")</f>
        <v>5</v>
      </c>
      <c r="Q4" s="24">
        <f t="shared" ref="Q4:Q45" si="6">IF(P4&lt;11,P4,"")</f>
        <v>5</v>
      </c>
      <c r="R4" s="104"/>
      <c r="S4" s="104"/>
      <c r="T4" s="24"/>
    </row>
    <row r="5" spans="2:20" ht="13.5" customHeight="1" x14ac:dyDescent="0.3">
      <c r="B5" s="13">
        <v>122</v>
      </c>
      <c r="C5" s="13" t="s">
        <v>185</v>
      </c>
      <c r="D5" s="13" t="s">
        <v>11</v>
      </c>
      <c r="E5" s="13" t="s">
        <v>5</v>
      </c>
      <c r="F5" s="102">
        <v>11.65</v>
      </c>
      <c r="G5" s="103">
        <f t="shared" si="0"/>
        <v>11.65</v>
      </c>
      <c r="H5" s="104" cm="1">
        <f t="array" ref="H5">_xlfn.IFS(F5="","",F5="WD","",F5&lt;&gt;"",RANK(G5,$G$3:$G$45,0))</f>
        <v>8</v>
      </c>
      <c r="I5" s="24">
        <f t="shared" si="1"/>
        <v>8</v>
      </c>
      <c r="J5" s="102">
        <v>12.4</v>
      </c>
      <c r="K5" s="103">
        <f t="shared" si="2"/>
        <v>12.4</v>
      </c>
      <c r="L5" s="104" cm="1">
        <f t="array" ref="L5">_xlfn.IFS(J5="","",J5="WD","",J5&lt;&gt;"",RANK(K5,$K$3:$K$45,0))</f>
        <v>21</v>
      </c>
      <c r="M5" s="24" t="str">
        <f t="shared" si="3"/>
        <v/>
      </c>
      <c r="N5" s="83">
        <f t="shared" si="4"/>
        <v>24.05</v>
      </c>
      <c r="O5" s="103">
        <f t="shared" si="5"/>
        <v>24.05</v>
      </c>
      <c r="P5" s="104" cm="1">
        <f t="array" ref="P5">IFERROR(_xlfn.IFS(N5="","",N5&gt;0,RANK(O5,$O$3:$O$45,0)),"")</f>
        <v>12</v>
      </c>
      <c r="Q5" s="24" t="str">
        <f t="shared" si="6"/>
        <v/>
      </c>
      <c r="R5" s="104"/>
      <c r="S5" s="104"/>
      <c r="T5" s="24"/>
    </row>
    <row r="6" spans="2:20" s="9" customFormat="1" ht="13.5" customHeight="1" x14ac:dyDescent="0.3">
      <c r="B6" s="13">
        <v>123</v>
      </c>
      <c r="C6" s="13" t="s">
        <v>186</v>
      </c>
      <c r="D6" s="13" t="s">
        <v>11</v>
      </c>
      <c r="E6" s="13" t="s">
        <v>5</v>
      </c>
      <c r="F6" s="102">
        <v>11.15</v>
      </c>
      <c r="G6" s="103">
        <f t="shared" si="0"/>
        <v>11.15</v>
      </c>
      <c r="H6" s="104" cm="1">
        <f t="array" ref="H6">_xlfn.IFS(F6="","",F6="WD","",F6&lt;&gt;"",RANK(G6,$G$3:$G$45,0))</f>
        <v>21</v>
      </c>
      <c r="I6" s="24" t="str">
        <f t="shared" si="1"/>
        <v/>
      </c>
      <c r="J6" s="102">
        <v>12.35</v>
      </c>
      <c r="K6" s="103">
        <f t="shared" si="2"/>
        <v>12.35</v>
      </c>
      <c r="L6" s="104" cm="1">
        <f t="array" ref="L6">_xlfn.IFS(J6="","",J6="WD","",J6&lt;&gt;"",RANK(K6,$K$3:$K$45,0))</f>
        <v>25</v>
      </c>
      <c r="M6" s="24" t="str">
        <f t="shared" si="3"/>
        <v/>
      </c>
      <c r="N6" s="83">
        <f t="shared" si="4"/>
        <v>23.5</v>
      </c>
      <c r="O6" s="103">
        <f t="shared" si="5"/>
        <v>23.5</v>
      </c>
      <c r="P6" s="104" cm="1">
        <f t="array" ref="P6">IFERROR(_xlfn.IFS(N6="","",N6&gt;0,RANK(O6,$O$3:$O$45,0)),"")</f>
        <v>23</v>
      </c>
      <c r="Q6" s="24" t="str">
        <f t="shared" si="6"/>
        <v/>
      </c>
      <c r="R6" s="104"/>
      <c r="S6" s="104"/>
      <c r="T6" s="24"/>
    </row>
    <row r="7" spans="2:20" s="9" customFormat="1" ht="13.5" customHeight="1" x14ac:dyDescent="0.3">
      <c r="B7" s="8"/>
      <c r="C7" s="8" t="s">
        <v>19</v>
      </c>
      <c r="D7" s="8" t="s">
        <v>11</v>
      </c>
      <c r="E7" s="8" t="s">
        <v>5</v>
      </c>
      <c r="F7" s="76">
        <f>IFERROR(LARGE(F3:F6,1)+LARGE(F3:F6,2)+LARGE(F3:F6,3),"")</f>
        <v>35.4</v>
      </c>
      <c r="G7" s="98"/>
      <c r="H7" s="99"/>
      <c r="I7" s="78"/>
      <c r="J7" s="76">
        <f>IFERROR(LARGE(J3:J6,1)+LARGE(J3:J6,2)+LARGE(J3:J6,3),"")</f>
        <v>37.4</v>
      </c>
      <c r="K7" s="98"/>
      <c r="L7" s="99"/>
      <c r="M7" s="78"/>
      <c r="N7" s="76">
        <f>IFERROR(F7+J7,"")</f>
        <v>72.8</v>
      </c>
      <c r="O7" s="98"/>
      <c r="P7" s="99"/>
      <c r="Q7" s="78"/>
      <c r="R7" s="100">
        <f>N7</f>
        <v>72.8</v>
      </c>
      <c r="S7" s="101">
        <f>IFERROR(RANK(R7,$R$6:$R$46,0),"")</f>
        <v>2</v>
      </c>
      <c r="T7" s="78">
        <f t="shared" ref="T7" si="7">IF(S7&lt;11,S7,"")</f>
        <v>2</v>
      </c>
    </row>
    <row r="8" spans="2:20" s="9" customFormat="1" ht="13.5" customHeight="1" x14ac:dyDescent="0.3">
      <c r="B8" s="13">
        <v>124</v>
      </c>
      <c r="C8" s="13" t="s">
        <v>187</v>
      </c>
      <c r="D8" s="13" t="s">
        <v>11</v>
      </c>
      <c r="E8" s="13" t="s">
        <v>6</v>
      </c>
      <c r="F8" s="102">
        <v>11.3</v>
      </c>
      <c r="G8" s="103">
        <f t="shared" si="0"/>
        <v>11.3</v>
      </c>
      <c r="H8" s="104" cm="1">
        <f t="array" ref="H8">_xlfn.IFS(F8="","",F8="WD","",F8&lt;&gt;"",RANK(G8,$G$3:$G$45,0))</f>
        <v>17</v>
      </c>
      <c r="I8" s="24" t="str">
        <f t="shared" si="1"/>
        <v/>
      </c>
      <c r="J8" s="102">
        <v>12.2</v>
      </c>
      <c r="K8" s="103">
        <f t="shared" si="2"/>
        <v>12.2</v>
      </c>
      <c r="L8" s="104" cm="1">
        <f t="array" ref="L8">_xlfn.IFS(J8="","",J8="WD","",J8&lt;&gt;"",RANK(K8,$K$3:$K$45,0))</f>
        <v>31</v>
      </c>
      <c r="M8" s="24" t="str">
        <f t="shared" si="3"/>
        <v/>
      </c>
      <c r="N8" s="83">
        <f t="shared" si="4"/>
        <v>23.5</v>
      </c>
      <c r="O8" s="103">
        <f t="shared" si="5"/>
        <v>23.5</v>
      </c>
      <c r="P8" s="104" cm="1">
        <f t="array" ref="P8">IFERROR(_xlfn.IFS(N8="","",N8&gt;0,RANK(O8,$O$3:$O$45,0)),"")</f>
        <v>23</v>
      </c>
      <c r="Q8" s="24" t="str">
        <f t="shared" si="6"/>
        <v/>
      </c>
      <c r="R8" s="104"/>
      <c r="S8" s="104"/>
      <c r="T8" s="24"/>
    </row>
    <row r="9" spans="2:20" s="9" customFormat="1" ht="13.5" customHeight="1" x14ac:dyDescent="0.3">
      <c r="B9" s="13">
        <v>125</v>
      </c>
      <c r="C9" s="13" t="s">
        <v>188</v>
      </c>
      <c r="D9" s="13" t="s">
        <v>11</v>
      </c>
      <c r="E9" s="13" t="s">
        <v>6</v>
      </c>
      <c r="F9" s="102">
        <v>11.2</v>
      </c>
      <c r="G9" s="103">
        <f t="shared" si="0"/>
        <v>11.2</v>
      </c>
      <c r="H9" s="104" cm="1">
        <f t="array" ref="H9">_xlfn.IFS(F9="","",F9="WD","",F9&lt;&gt;"",RANK(G9,$G$3:$G$45,0))</f>
        <v>20</v>
      </c>
      <c r="I9" s="24" t="str">
        <f t="shared" si="1"/>
        <v/>
      </c>
      <c r="J9" s="102">
        <v>12.8</v>
      </c>
      <c r="K9" s="103">
        <f t="shared" si="2"/>
        <v>12.8</v>
      </c>
      <c r="L9" s="104" cm="1">
        <f t="array" ref="L9">_xlfn.IFS(J9="","",J9="WD","",J9&lt;&gt;"",RANK(K9,$K$3:$K$45,0))</f>
        <v>5</v>
      </c>
      <c r="M9" s="24">
        <f t="shared" si="3"/>
        <v>5</v>
      </c>
      <c r="N9" s="83">
        <f t="shared" si="4"/>
        <v>24</v>
      </c>
      <c r="O9" s="103">
        <f t="shared" si="5"/>
        <v>24</v>
      </c>
      <c r="P9" s="104" cm="1">
        <f t="array" ref="P9">IFERROR(_xlfn.IFS(N9="","",N9&gt;0,RANK(O9,$O$3:$O$45,0)),"")</f>
        <v>14</v>
      </c>
      <c r="Q9" s="24" t="str">
        <f t="shared" si="6"/>
        <v/>
      </c>
      <c r="R9" s="104"/>
      <c r="S9" s="104"/>
      <c r="T9" s="24"/>
    </row>
    <row r="10" spans="2:20" ht="13.5" customHeight="1" x14ac:dyDescent="0.3">
      <c r="B10" s="13">
        <v>126</v>
      </c>
      <c r="C10" s="13" t="s">
        <v>189</v>
      </c>
      <c r="D10" s="13" t="s">
        <v>11</v>
      </c>
      <c r="E10" s="13" t="s">
        <v>6</v>
      </c>
      <c r="F10" s="102">
        <v>11.5</v>
      </c>
      <c r="G10" s="103">
        <f t="shared" si="0"/>
        <v>11.5</v>
      </c>
      <c r="H10" s="104" cm="1">
        <f t="array" ref="H10">_xlfn.IFS(F10="","",F10="WD","",F10&lt;&gt;"",RANK(G10,$G$3:$G$45,0))</f>
        <v>9</v>
      </c>
      <c r="I10" s="24">
        <f t="shared" si="1"/>
        <v>9</v>
      </c>
      <c r="J10" s="102">
        <v>12.4</v>
      </c>
      <c r="K10" s="103">
        <f t="shared" si="2"/>
        <v>12.4</v>
      </c>
      <c r="L10" s="104" cm="1">
        <f t="array" ref="L10">_xlfn.IFS(J10="","",J10="WD","",J10&lt;&gt;"",RANK(K10,$K$3:$K$45,0))</f>
        <v>21</v>
      </c>
      <c r="M10" s="24" t="str">
        <f t="shared" si="3"/>
        <v/>
      </c>
      <c r="N10" s="83">
        <f t="shared" si="4"/>
        <v>23.9</v>
      </c>
      <c r="O10" s="103">
        <f t="shared" si="5"/>
        <v>23.9</v>
      </c>
      <c r="P10" s="104" cm="1">
        <f t="array" ref="P10">IFERROR(_xlfn.IFS(N10="","",N10&gt;0,RANK(O10,$O$3:$O$45,0)),"")</f>
        <v>17</v>
      </c>
      <c r="Q10" s="24" t="str">
        <f t="shared" si="6"/>
        <v/>
      </c>
      <c r="R10" s="104"/>
      <c r="S10" s="104"/>
      <c r="T10" s="24"/>
    </row>
    <row r="11" spans="2:20" s="9" customFormat="1" ht="13.5" customHeight="1" x14ac:dyDescent="0.3">
      <c r="B11" s="8"/>
      <c r="C11" s="8" t="s">
        <v>19</v>
      </c>
      <c r="D11" s="8" t="s">
        <v>11</v>
      </c>
      <c r="E11" s="8" t="s">
        <v>6</v>
      </c>
      <c r="F11" s="76">
        <f>IFERROR(LARGE(F8:F10,1)+LARGE(F8:F10,2)+LARGE(F8:F10,3),"")</f>
        <v>34</v>
      </c>
      <c r="G11" s="98"/>
      <c r="H11" s="99"/>
      <c r="I11" s="78"/>
      <c r="J11" s="76">
        <f>IFERROR(LARGE(J8:J10,1)+LARGE(J8:J10,2)+LARGE(J8:J10,3),"")</f>
        <v>37.400000000000006</v>
      </c>
      <c r="K11" s="98"/>
      <c r="L11" s="99"/>
      <c r="M11" s="78"/>
      <c r="N11" s="76">
        <f>IFERROR(F11+J11,"")</f>
        <v>71.400000000000006</v>
      </c>
      <c r="O11" s="98"/>
      <c r="P11" s="99"/>
      <c r="Q11" s="78"/>
      <c r="R11" s="100">
        <f>N11</f>
        <v>71.400000000000006</v>
      </c>
      <c r="S11" s="101">
        <f>IFERROR(RANK(R11,$R$6:$R$46,0),"")</f>
        <v>4</v>
      </c>
      <c r="T11" s="78">
        <f t="shared" ref="T11" si="8">IF(S11&lt;11,S11,"")</f>
        <v>4</v>
      </c>
    </row>
    <row r="12" spans="2:20" s="12" customFormat="1" ht="13.5" customHeight="1" x14ac:dyDescent="0.3">
      <c r="B12" s="13">
        <v>127</v>
      </c>
      <c r="C12" s="13" t="s">
        <v>190</v>
      </c>
      <c r="D12" s="13" t="s">
        <v>117</v>
      </c>
      <c r="E12" s="13" t="s">
        <v>90</v>
      </c>
      <c r="F12" s="102">
        <v>11.45</v>
      </c>
      <c r="G12" s="103">
        <f t="shared" si="0"/>
        <v>11.45</v>
      </c>
      <c r="H12" s="104" cm="1">
        <f t="array" ref="H12">_xlfn.IFS(F12="","",F12="WD","",F12&lt;&gt;"",RANK(G12,$G$3:$G$45,0))</f>
        <v>14</v>
      </c>
      <c r="I12" s="24" t="str">
        <f t="shared" si="1"/>
        <v/>
      </c>
      <c r="J12" s="102">
        <v>13</v>
      </c>
      <c r="K12" s="103">
        <f t="shared" si="2"/>
        <v>13</v>
      </c>
      <c r="L12" s="104" cm="1">
        <f t="array" ref="L12">_xlfn.IFS(J12="","",J12="WD","",J12&lt;&gt;"",RANK(K12,$K$3:$K$45,0))</f>
        <v>1</v>
      </c>
      <c r="M12" s="24">
        <f t="shared" si="3"/>
        <v>1</v>
      </c>
      <c r="N12" s="83">
        <f t="shared" si="4"/>
        <v>24.45</v>
      </c>
      <c r="O12" s="103">
        <f t="shared" si="5"/>
        <v>24.45</v>
      </c>
      <c r="P12" s="104" cm="1">
        <f t="array" ref="P12">IFERROR(_xlfn.IFS(N12="","",N12&gt;0,RANK(O12,$O$3:$O$45,0)),"")</f>
        <v>5</v>
      </c>
      <c r="Q12" s="24">
        <f t="shared" si="6"/>
        <v>5</v>
      </c>
      <c r="R12" s="104"/>
      <c r="S12" s="104"/>
      <c r="T12" s="24"/>
    </row>
    <row r="13" spans="2:20" s="12" customFormat="1" ht="13.5" customHeight="1" x14ac:dyDescent="0.3">
      <c r="B13" s="13">
        <v>128</v>
      </c>
      <c r="C13" s="13" t="s">
        <v>191</v>
      </c>
      <c r="D13" s="13" t="s">
        <v>192</v>
      </c>
      <c r="E13" s="13" t="s">
        <v>90</v>
      </c>
      <c r="F13" s="102">
        <v>11.5</v>
      </c>
      <c r="G13" s="103">
        <f t="shared" si="0"/>
        <v>11.5</v>
      </c>
      <c r="H13" s="104" cm="1">
        <f t="array" ref="H13">_xlfn.IFS(F13="","",F13="WD","",F13&lt;&gt;"",RANK(G13,$G$3:$G$45,0))</f>
        <v>9</v>
      </c>
      <c r="I13" s="24">
        <f t="shared" si="1"/>
        <v>9</v>
      </c>
      <c r="J13" s="102">
        <v>12.9</v>
      </c>
      <c r="K13" s="103">
        <f t="shared" si="2"/>
        <v>12.9</v>
      </c>
      <c r="L13" s="104" cm="1">
        <f t="array" ref="L13">_xlfn.IFS(J13="","",J13="WD","",J13&lt;&gt;"",RANK(K13,$K$3:$K$45,0))</f>
        <v>4</v>
      </c>
      <c r="M13" s="24">
        <f t="shared" si="3"/>
        <v>4</v>
      </c>
      <c r="N13" s="83">
        <f t="shared" si="4"/>
        <v>24.4</v>
      </c>
      <c r="O13" s="103">
        <f t="shared" si="5"/>
        <v>24.4</v>
      </c>
      <c r="P13" s="104" cm="1">
        <f t="array" ref="P13">IFERROR(_xlfn.IFS(N13="","",N13&gt;0,RANK(O13,$O$3:$O$45,0)),"")</f>
        <v>7</v>
      </c>
      <c r="Q13" s="24">
        <f t="shared" si="6"/>
        <v>7</v>
      </c>
      <c r="R13" s="104"/>
      <c r="S13" s="104"/>
      <c r="T13" s="24"/>
    </row>
    <row r="14" spans="2:20" s="9" customFormat="1" ht="13.5" customHeight="1" x14ac:dyDescent="0.3">
      <c r="B14" s="13">
        <v>129</v>
      </c>
      <c r="C14" s="13" t="s">
        <v>193</v>
      </c>
      <c r="D14" s="13" t="s">
        <v>21</v>
      </c>
      <c r="E14" s="13" t="s">
        <v>5</v>
      </c>
      <c r="F14" s="102">
        <v>11.8</v>
      </c>
      <c r="G14" s="103">
        <f t="shared" si="0"/>
        <v>11.8</v>
      </c>
      <c r="H14" s="104" cm="1">
        <f t="array" ref="H14">_xlfn.IFS(F14="","",F14="WD","",F14&lt;&gt;"",RANK(G14,$G$3:$G$45,0))</f>
        <v>4</v>
      </c>
      <c r="I14" s="24">
        <f t="shared" si="1"/>
        <v>4</v>
      </c>
      <c r="J14" s="102">
        <v>12.75</v>
      </c>
      <c r="K14" s="103">
        <f t="shared" si="2"/>
        <v>12.75</v>
      </c>
      <c r="L14" s="104" cm="1">
        <f t="array" ref="L14">_xlfn.IFS(J14="","",J14="WD","",J14&lt;&gt;"",RANK(K14,$K$3:$K$45,0))</f>
        <v>7</v>
      </c>
      <c r="M14" s="24">
        <f t="shared" si="3"/>
        <v>7</v>
      </c>
      <c r="N14" s="83">
        <f t="shared" si="4"/>
        <v>24.55</v>
      </c>
      <c r="O14" s="103">
        <f t="shared" si="5"/>
        <v>24.55</v>
      </c>
      <c r="P14" s="104" cm="1">
        <f t="array" ref="P14">IFERROR(_xlfn.IFS(N14="","",N14&gt;0,RANK(O14,$O$3:$O$45,0)),"")</f>
        <v>4</v>
      </c>
      <c r="Q14" s="24">
        <f t="shared" si="6"/>
        <v>4</v>
      </c>
      <c r="R14" s="104"/>
      <c r="S14" s="104"/>
      <c r="T14" s="24"/>
    </row>
    <row r="15" spans="2:20" s="9" customFormat="1" ht="13.5" customHeight="1" x14ac:dyDescent="0.3">
      <c r="B15" s="13">
        <v>130</v>
      </c>
      <c r="C15" s="13" t="s">
        <v>194</v>
      </c>
      <c r="D15" s="13" t="s">
        <v>21</v>
      </c>
      <c r="E15" s="13" t="s">
        <v>5</v>
      </c>
      <c r="F15" s="102">
        <v>10.55</v>
      </c>
      <c r="G15" s="103">
        <f t="shared" si="0"/>
        <v>10.55</v>
      </c>
      <c r="H15" s="104" cm="1">
        <f t="array" ref="H15">_xlfn.IFS(F15="","",F15="WD","",F15&lt;&gt;"",RANK(G15,$G$3:$G$45,0))</f>
        <v>32</v>
      </c>
      <c r="I15" s="24" t="str">
        <f t="shared" si="1"/>
        <v/>
      </c>
      <c r="J15" s="102">
        <v>12</v>
      </c>
      <c r="K15" s="103">
        <f t="shared" si="2"/>
        <v>12</v>
      </c>
      <c r="L15" s="104" cm="1">
        <f t="array" ref="L15">_xlfn.IFS(J15="","",J15="WD","",J15&lt;&gt;"",RANK(K15,$K$3:$K$45,0))</f>
        <v>35</v>
      </c>
      <c r="M15" s="24" t="str">
        <f t="shared" si="3"/>
        <v/>
      </c>
      <c r="N15" s="83">
        <f t="shared" si="4"/>
        <v>22.55</v>
      </c>
      <c r="O15" s="103">
        <f t="shared" si="5"/>
        <v>22.55</v>
      </c>
      <c r="P15" s="104" cm="1">
        <f t="array" ref="P15">IFERROR(_xlfn.IFS(N15="","",N15&gt;0,RANK(O15,$O$3:$O$45,0)),"")</f>
        <v>34</v>
      </c>
      <c r="Q15" s="24" t="str">
        <f t="shared" si="6"/>
        <v/>
      </c>
      <c r="R15" s="104"/>
      <c r="S15" s="104"/>
      <c r="T15" s="24"/>
    </row>
    <row r="16" spans="2:20" s="9" customFormat="1" ht="13.5" customHeight="1" x14ac:dyDescent="0.3">
      <c r="B16" s="13">
        <v>131</v>
      </c>
      <c r="C16" s="13" t="s">
        <v>71</v>
      </c>
      <c r="D16" s="13" t="s">
        <v>21</v>
      </c>
      <c r="E16" s="13" t="s">
        <v>5</v>
      </c>
      <c r="F16" s="102">
        <v>11.5</v>
      </c>
      <c r="G16" s="103">
        <f t="shared" si="0"/>
        <v>11.5</v>
      </c>
      <c r="H16" s="104" cm="1">
        <f t="array" ref="H16">_xlfn.IFS(F16="","",F16="WD","",F16&lt;&gt;"",RANK(G16,$G$3:$G$45,0))</f>
        <v>9</v>
      </c>
      <c r="I16" s="24">
        <f t="shared" si="1"/>
        <v>9</v>
      </c>
      <c r="J16" s="102">
        <v>12.65</v>
      </c>
      <c r="K16" s="103">
        <f t="shared" si="2"/>
        <v>12.65</v>
      </c>
      <c r="L16" s="104" cm="1">
        <f t="array" ref="L16">_xlfn.IFS(J16="","",J16="WD","",J16&lt;&gt;"",RANK(K16,$K$3:$K$45,0))</f>
        <v>11</v>
      </c>
      <c r="M16" s="24" t="str">
        <f t="shared" si="3"/>
        <v/>
      </c>
      <c r="N16" s="83">
        <f t="shared" si="4"/>
        <v>24.15</v>
      </c>
      <c r="O16" s="103">
        <f t="shared" si="5"/>
        <v>24.15</v>
      </c>
      <c r="P16" s="104" cm="1">
        <f t="array" ref="P16">IFERROR(_xlfn.IFS(N16="","",N16&gt;0,RANK(O16,$O$3:$O$45,0)),"")</f>
        <v>10</v>
      </c>
      <c r="Q16" s="24">
        <f t="shared" si="6"/>
        <v>10</v>
      </c>
      <c r="R16" s="104"/>
      <c r="S16" s="104"/>
      <c r="T16" s="24"/>
    </row>
    <row r="17" spans="2:20" s="9" customFormat="1" ht="13.5" customHeight="1" x14ac:dyDescent="0.3">
      <c r="B17" s="8"/>
      <c r="C17" s="8" t="s">
        <v>19</v>
      </c>
      <c r="D17" s="8" t="s">
        <v>21</v>
      </c>
      <c r="E17" s="8" t="s">
        <v>5</v>
      </c>
      <c r="F17" s="76">
        <f>IFERROR(LARGE(F14:F16,1)+LARGE(F14:F16,2)+LARGE(F14:F16,3),"")</f>
        <v>33.85</v>
      </c>
      <c r="G17" s="98"/>
      <c r="H17" s="99"/>
      <c r="I17" s="78"/>
      <c r="J17" s="76">
        <f>IFERROR(LARGE(J14:J16,1)+LARGE(J14:J16,2)+LARGE(J14:J16,3),"")</f>
        <v>37.4</v>
      </c>
      <c r="K17" s="98"/>
      <c r="L17" s="99"/>
      <c r="M17" s="78"/>
      <c r="N17" s="76">
        <f>IFERROR(F17+J17,"")</f>
        <v>71.25</v>
      </c>
      <c r="O17" s="98"/>
      <c r="P17" s="99"/>
      <c r="Q17" s="78"/>
      <c r="R17" s="100">
        <f>N17</f>
        <v>71.25</v>
      </c>
      <c r="S17" s="101">
        <f>IFERROR(RANK(R17,$R$6:$R$46,0),"")</f>
        <v>5</v>
      </c>
      <c r="T17" s="78">
        <f t="shared" ref="T17" si="9">IF(S17&lt;11,S17,"")</f>
        <v>5</v>
      </c>
    </row>
    <row r="18" spans="2:20" s="9" customFormat="1" ht="13.5" customHeight="1" x14ac:dyDescent="0.3">
      <c r="B18" s="13">
        <v>132</v>
      </c>
      <c r="C18" s="13" t="s">
        <v>195</v>
      </c>
      <c r="D18" s="13" t="s">
        <v>21</v>
      </c>
      <c r="E18" s="13" t="s">
        <v>6</v>
      </c>
      <c r="F18" s="102">
        <v>10.7</v>
      </c>
      <c r="G18" s="103">
        <f t="shared" si="0"/>
        <v>10.7</v>
      </c>
      <c r="H18" s="104" cm="1">
        <f t="array" ref="H18">_xlfn.IFS(F18="","",F18="WD","",F18&lt;&gt;"",RANK(G18,$G$3:$G$45,0))</f>
        <v>27</v>
      </c>
      <c r="I18" s="24" t="str">
        <f t="shared" si="1"/>
        <v/>
      </c>
      <c r="J18" s="102">
        <v>12.5</v>
      </c>
      <c r="K18" s="103">
        <f t="shared" si="2"/>
        <v>12.5</v>
      </c>
      <c r="L18" s="104" cm="1">
        <f t="array" ref="L18">_xlfn.IFS(J18="","",J18="WD","",J18&lt;&gt;"",RANK(K18,$K$3:$K$45,0))</f>
        <v>17</v>
      </c>
      <c r="M18" s="24" t="str">
        <f t="shared" si="3"/>
        <v/>
      </c>
      <c r="N18" s="83">
        <f t="shared" si="4"/>
        <v>23.2</v>
      </c>
      <c r="O18" s="103">
        <f t="shared" si="5"/>
        <v>23.2</v>
      </c>
      <c r="P18" s="104" cm="1">
        <f t="array" ref="P18">IFERROR(_xlfn.IFS(N18="","",N18&gt;0,RANK(O18,$O$3:$O$45,0)),"")</f>
        <v>26</v>
      </c>
      <c r="Q18" s="24" t="str">
        <f t="shared" si="6"/>
        <v/>
      </c>
      <c r="R18" s="104"/>
      <c r="S18" s="104"/>
      <c r="T18" s="24"/>
    </row>
    <row r="19" spans="2:20" ht="13.5" customHeight="1" x14ac:dyDescent="0.3">
      <c r="B19" s="13">
        <v>133</v>
      </c>
      <c r="C19" s="13" t="s">
        <v>70</v>
      </c>
      <c r="D19" s="13" t="s">
        <v>21</v>
      </c>
      <c r="E19" s="13" t="s">
        <v>6</v>
      </c>
      <c r="F19" s="102">
        <v>11.05</v>
      </c>
      <c r="G19" s="103">
        <f t="shared" si="0"/>
        <v>11.05</v>
      </c>
      <c r="H19" s="104" cm="1">
        <f t="array" ref="H19">_xlfn.IFS(F19="","",F19="WD","",F19&lt;&gt;"",RANK(G19,$G$3:$G$45,0))</f>
        <v>23</v>
      </c>
      <c r="I19" s="24" t="str">
        <f t="shared" si="1"/>
        <v/>
      </c>
      <c r="J19" s="102">
        <v>12.6</v>
      </c>
      <c r="K19" s="103">
        <f t="shared" si="2"/>
        <v>12.6</v>
      </c>
      <c r="L19" s="104" cm="1">
        <f t="array" ref="L19">_xlfn.IFS(J19="","",J19="WD","",J19&lt;&gt;"",RANK(K19,$K$3:$K$45,0))</f>
        <v>13</v>
      </c>
      <c r="M19" s="24" t="str">
        <f t="shared" si="3"/>
        <v/>
      </c>
      <c r="N19" s="83">
        <f t="shared" si="4"/>
        <v>23.65</v>
      </c>
      <c r="O19" s="103">
        <f t="shared" si="5"/>
        <v>23.65</v>
      </c>
      <c r="P19" s="104" cm="1">
        <f t="array" ref="P19">IFERROR(_xlfn.IFS(N19="","",N19&gt;0,RANK(O19,$O$3:$O$45,0)),"")</f>
        <v>22</v>
      </c>
      <c r="Q19" s="24" t="str">
        <f t="shared" si="6"/>
        <v/>
      </c>
      <c r="R19" s="104"/>
      <c r="S19" s="104"/>
      <c r="T19" s="24"/>
    </row>
    <row r="20" spans="2:20" ht="13.5" customHeight="1" x14ac:dyDescent="0.3">
      <c r="B20" s="13">
        <v>134</v>
      </c>
      <c r="C20" s="13" t="s">
        <v>59</v>
      </c>
      <c r="D20" s="13" t="s">
        <v>21</v>
      </c>
      <c r="E20" s="13" t="s">
        <v>6</v>
      </c>
      <c r="F20" s="102">
        <v>10.1</v>
      </c>
      <c r="G20" s="103">
        <f t="shared" si="0"/>
        <v>10.1</v>
      </c>
      <c r="H20" s="104" cm="1">
        <f t="array" ref="H20">_xlfn.IFS(F20="","",F20="WD","",F20&lt;&gt;"",RANK(G20,$G$3:$G$45,0))</f>
        <v>35</v>
      </c>
      <c r="I20" s="24" t="str">
        <f t="shared" si="1"/>
        <v/>
      </c>
      <c r="J20" s="102">
        <v>12.2</v>
      </c>
      <c r="K20" s="103">
        <f t="shared" si="2"/>
        <v>12.2</v>
      </c>
      <c r="L20" s="104" cm="1">
        <f t="array" ref="L20">_xlfn.IFS(J20="","",J20="WD","",J20&lt;&gt;"",RANK(K20,$K$3:$K$45,0))</f>
        <v>31</v>
      </c>
      <c r="M20" s="24" t="str">
        <f t="shared" si="3"/>
        <v/>
      </c>
      <c r="N20" s="83">
        <f t="shared" si="4"/>
        <v>22.299999999999997</v>
      </c>
      <c r="O20" s="103">
        <f t="shared" si="5"/>
        <v>22.299999999999997</v>
      </c>
      <c r="P20" s="104" cm="1">
        <f t="array" ref="P20">IFERROR(_xlfn.IFS(N20="","",N20&gt;0,RANK(O20,$O$3:$O$45,0)),"")</f>
        <v>35</v>
      </c>
      <c r="Q20" s="24" t="str">
        <f t="shared" si="6"/>
        <v/>
      </c>
      <c r="R20" s="104"/>
      <c r="S20" s="104"/>
      <c r="T20" s="24"/>
    </row>
    <row r="21" spans="2:20" s="9" customFormat="1" ht="13.5" customHeight="1" x14ac:dyDescent="0.3">
      <c r="B21" s="8"/>
      <c r="C21" s="8" t="s">
        <v>19</v>
      </c>
      <c r="D21" s="8" t="s">
        <v>58</v>
      </c>
      <c r="E21" s="8" t="s">
        <v>6</v>
      </c>
      <c r="F21" s="76">
        <f>IFERROR(LARGE(F18:F20,1)+LARGE(F18:F20,2)+LARGE(F18:F20,3),"")</f>
        <v>31.85</v>
      </c>
      <c r="G21" s="98"/>
      <c r="H21" s="99"/>
      <c r="I21" s="78"/>
      <c r="J21" s="76">
        <f>IFERROR(LARGE(J18:J20,1)+LARGE(J18:J20,2)+LARGE(J18:J20,3),"")</f>
        <v>37.299999999999997</v>
      </c>
      <c r="K21" s="98"/>
      <c r="L21" s="99"/>
      <c r="M21" s="78"/>
      <c r="N21" s="76">
        <f>IFERROR(F21+J21,"")</f>
        <v>69.150000000000006</v>
      </c>
      <c r="O21" s="98"/>
      <c r="P21" s="99"/>
      <c r="Q21" s="78"/>
      <c r="R21" s="100">
        <f>N21</f>
        <v>69.150000000000006</v>
      </c>
      <c r="S21" s="101">
        <f>IFERROR(RANK(R21,$R$6:$R$46,0),"")</f>
        <v>8</v>
      </c>
      <c r="T21" s="78">
        <f t="shared" ref="T21" si="10">IF(S21&lt;11,S21,"")</f>
        <v>8</v>
      </c>
    </row>
    <row r="22" spans="2:20" ht="13.5" customHeight="1" x14ac:dyDescent="0.3">
      <c r="B22" s="13">
        <v>135</v>
      </c>
      <c r="C22" s="13" t="s">
        <v>196</v>
      </c>
      <c r="D22" s="13" t="s">
        <v>60</v>
      </c>
      <c r="E22" s="13" t="s">
        <v>90</v>
      </c>
      <c r="F22" s="102">
        <v>11.4</v>
      </c>
      <c r="G22" s="103">
        <f t="shared" si="0"/>
        <v>11.4</v>
      </c>
      <c r="H22" s="104" cm="1">
        <f t="array" ref="H22">_xlfn.IFS(F22="","",F22="WD","",F22&lt;&gt;"",RANK(G22,$G$3:$G$45,0))</f>
        <v>15</v>
      </c>
      <c r="I22" s="24" t="str">
        <f t="shared" si="1"/>
        <v/>
      </c>
      <c r="J22" s="102">
        <v>12.6</v>
      </c>
      <c r="K22" s="103">
        <f t="shared" si="2"/>
        <v>12.6</v>
      </c>
      <c r="L22" s="104" cm="1">
        <f t="array" ref="L22">_xlfn.IFS(J22="","",J22="WD","",J22&lt;&gt;"",RANK(K22,$K$3:$K$45,0))</f>
        <v>13</v>
      </c>
      <c r="M22" s="24" t="str">
        <f t="shared" si="3"/>
        <v/>
      </c>
      <c r="N22" s="83">
        <f t="shared" si="4"/>
        <v>24</v>
      </c>
      <c r="O22" s="103">
        <f t="shared" si="5"/>
        <v>24</v>
      </c>
      <c r="P22" s="104" cm="1">
        <f t="array" ref="P22">IFERROR(_xlfn.IFS(N22="","",N22&gt;0,RANK(O22,$O$3:$O$45,0)),"")</f>
        <v>14</v>
      </c>
      <c r="Q22" s="24" t="str">
        <f t="shared" si="6"/>
        <v/>
      </c>
      <c r="R22" s="104"/>
      <c r="S22" s="104"/>
      <c r="T22" s="24"/>
    </row>
    <row r="23" spans="2:20" ht="13.5" customHeight="1" x14ac:dyDescent="0.3">
      <c r="B23" s="13">
        <v>136</v>
      </c>
      <c r="C23" s="13" t="s">
        <v>36</v>
      </c>
      <c r="D23" s="13" t="s">
        <v>16</v>
      </c>
      <c r="E23" s="13" t="s">
        <v>90</v>
      </c>
      <c r="F23" s="102">
        <v>12.15</v>
      </c>
      <c r="G23" s="103">
        <f t="shared" si="0"/>
        <v>12.15</v>
      </c>
      <c r="H23" s="104" cm="1">
        <f t="array" ref="H23">_xlfn.IFS(F23="","",F23="WD","",F23&lt;&gt;"",RANK(G23,$G$3:$G$45,0))</f>
        <v>1</v>
      </c>
      <c r="I23" s="24">
        <f t="shared" si="1"/>
        <v>1</v>
      </c>
      <c r="J23" s="102">
        <v>12.5</v>
      </c>
      <c r="K23" s="103">
        <f t="shared" si="2"/>
        <v>12.5</v>
      </c>
      <c r="L23" s="104" cm="1">
        <f t="array" ref="L23">_xlfn.IFS(J23="","",J23="WD","",J23&lt;&gt;"",RANK(K23,$K$3:$K$45,0))</f>
        <v>17</v>
      </c>
      <c r="M23" s="24" t="str">
        <f t="shared" si="3"/>
        <v/>
      </c>
      <c r="N23" s="83">
        <f t="shared" si="4"/>
        <v>24.65</v>
      </c>
      <c r="O23" s="103">
        <f t="shared" si="5"/>
        <v>24.65</v>
      </c>
      <c r="P23" s="104" cm="1">
        <f t="array" ref="P23">IFERROR(_xlfn.IFS(N23="","",N23&gt;0,RANK(O23,$O$3:$O$45,0)),"")</f>
        <v>2</v>
      </c>
      <c r="Q23" s="24">
        <f t="shared" si="6"/>
        <v>2</v>
      </c>
      <c r="R23" s="104"/>
      <c r="S23" s="104"/>
      <c r="T23" s="24"/>
    </row>
    <row r="24" spans="2:20" s="9" customFormat="1" ht="13.5" customHeight="1" x14ac:dyDescent="0.3">
      <c r="B24" s="13">
        <v>161</v>
      </c>
      <c r="C24" s="13" t="s">
        <v>197</v>
      </c>
      <c r="D24" s="13" t="s">
        <v>27</v>
      </c>
      <c r="E24" s="13" t="s">
        <v>5</v>
      </c>
      <c r="F24" s="102">
        <v>11.5</v>
      </c>
      <c r="G24" s="103">
        <f t="shared" si="0"/>
        <v>11.5</v>
      </c>
      <c r="H24" s="104" cm="1">
        <f t="array" ref="H24">_xlfn.IFS(F24="","",F24="WD","",F24&lt;&gt;"",RANK(G24,$G$3:$G$45,0))</f>
        <v>9</v>
      </c>
      <c r="I24" s="24">
        <f t="shared" si="1"/>
        <v>9</v>
      </c>
      <c r="J24" s="102">
        <v>12.25</v>
      </c>
      <c r="K24" s="103">
        <f t="shared" si="2"/>
        <v>12.25</v>
      </c>
      <c r="L24" s="104" cm="1">
        <f t="array" ref="L24">_xlfn.IFS(J24="","",J24="WD","",J24&lt;&gt;"",RANK(K24,$K$3:$K$45,0))</f>
        <v>29</v>
      </c>
      <c r="M24" s="24" t="str">
        <f t="shared" si="3"/>
        <v/>
      </c>
      <c r="N24" s="83">
        <f t="shared" si="4"/>
        <v>23.75</v>
      </c>
      <c r="O24" s="103">
        <f t="shared" si="5"/>
        <v>23.75</v>
      </c>
      <c r="P24" s="104" cm="1">
        <f t="array" ref="P24">IFERROR(_xlfn.IFS(N24="","",N24&gt;0,RANK(O24,$O$3:$O$45,0)),"")</f>
        <v>19</v>
      </c>
      <c r="Q24" s="24" t="str">
        <f t="shared" si="6"/>
        <v/>
      </c>
      <c r="R24" s="104"/>
      <c r="S24" s="104"/>
      <c r="T24" s="24"/>
    </row>
    <row r="25" spans="2:20" s="9" customFormat="1" ht="13.5" customHeight="1" x14ac:dyDescent="0.3">
      <c r="B25" s="13">
        <v>162</v>
      </c>
      <c r="C25" s="13" t="s">
        <v>198</v>
      </c>
      <c r="D25" s="13" t="s">
        <v>27</v>
      </c>
      <c r="E25" s="13" t="s">
        <v>5</v>
      </c>
      <c r="F25" s="102">
        <v>10.3</v>
      </c>
      <c r="G25" s="103">
        <f t="shared" si="0"/>
        <v>10.3</v>
      </c>
      <c r="H25" s="104" cm="1">
        <f t="array" ref="H25">_xlfn.IFS(F25="","",F25="WD","",F25&lt;&gt;"",RANK(G25,$G$3:$G$45,0))</f>
        <v>33</v>
      </c>
      <c r="I25" s="24" t="str">
        <f t="shared" si="1"/>
        <v/>
      </c>
      <c r="J25" s="102">
        <v>12.8</v>
      </c>
      <c r="K25" s="103">
        <f t="shared" si="2"/>
        <v>12.8</v>
      </c>
      <c r="L25" s="104" cm="1">
        <f t="array" ref="L25">_xlfn.IFS(J25="","",J25="WD","",J25&lt;&gt;"",RANK(K25,$K$3:$K$45,0))</f>
        <v>5</v>
      </c>
      <c r="M25" s="24">
        <f t="shared" si="3"/>
        <v>5</v>
      </c>
      <c r="N25" s="83">
        <f t="shared" si="4"/>
        <v>23.1</v>
      </c>
      <c r="O25" s="103">
        <f t="shared" si="5"/>
        <v>23.1</v>
      </c>
      <c r="P25" s="104" cm="1">
        <f t="array" ref="P25">IFERROR(_xlfn.IFS(N25="","",N25&gt;0,RANK(O25,$O$3:$O$45,0)),"")</f>
        <v>27</v>
      </c>
      <c r="Q25" s="24" t="str">
        <f t="shared" si="6"/>
        <v/>
      </c>
      <c r="R25" s="104"/>
      <c r="S25" s="104"/>
      <c r="T25" s="24"/>
    </row>
    <row r="26" spans="2:20" s="12" customFormat="1" ht="13.5" customHeight="1" x14ac:dyDescent="0.3">
      <c r="B26" s="13">
        <v>163</v>
      </c>
      <c r="C26" s="13" t="s">
        <v>199</v>
      </c>
      <c r="D26" s="13" t="s">
        <v>27</v>
      </c>
      <c r="E26" s="13" t="s">
        <v>5</v>
      </c>
      <c r="F26" s="102">
        <v>11.3</v>
      </c>
      <c r="G26" s="103">
        <f t="shared" si="0"/>
        <v>11.3</v>
      </c>
      <c r="H26" s="104" cm="1">
        <f t="array" ref="H26">_xlfn.IFS(F26="","",F26="WD","",F26&lt;&gt;"",RANK(G26,$G$3:$G$45,0))</f>
        <v>17</v>
      </c>
      <c r="I26" s="24" t="str">
        <f t="shared" si="1"/>
        <v/>
      </c>
      <c r="J26" s="102">
        <v>12.6</v>
      </c>
      <c r="K26" s="103">
        <f t="shared" si="2"/>
        <v>12.6</v>
      </c>
      <c r="L26" s="104" cm="1">
        <f t="array" ref="L26">_xlfn.IFS(J26="","",J26="WD","",J26&lt;&gt;"",RANK(K26,$K$3:$K$45,0))</f>
        <v>13</v>
      </c>
      <c r="M26" s="24" t="str">
        <f t="shared" si="3"/>
        <v/>
      </c>
      <c r="N26" s="83">
        <f t="shared" si="4"/>
        <v>23.9</v>
      </c>
      <c r="O26" s="103">
        <f t="shared" si="5"/>
        <v>23.9</v>
      </c>
      <c r="P26" s="104" cm="1">
        <f t="array" ref="P26">IFERROR(_xlfn.IFS(N26="","",N26&gt;0,RANK(O26,$O$3:$O$45,0)),"")</f>
        <v>17</v>
      </c>
      <c r="Q26" s="24" t="str">
        <f t="shared" si="6"/>
        <v/>
      </c>
      <c r="R26" s="104"/>
      <c r="S26" s="104"/>
      <c r="T26" s="24"/>
    </row>
    <row r="27" spans="2:20" s="9" customFormat="1" ht="13.5" customHeight="1" x14ac:dyDescent="0.3">
      <c r="B27" s="8"/>
      <c r="C27" s="8" t="s">
        <v>19</v>
      </c>
      <c r="D27" s="8" t="s">
        <v>27</v>
      </c>
      <c r="E27" s="8" t="s">
        <v>5</v>
      </c>
      <c r="F27" s="76">
        <f>IFERROR(LARGE(F24:F26,1)+LARGE(F24:F26,2)+LARGE(F24:F26,3),"")</f>
        <v>33.1</v>
      </c>
      <c r="G27" s="98"/>
      <c r="H27" s="99"/>
      <c r="I27" s="78"/>
      <c r="J27" s="76">
        <f>IFERROR(LARGE(J24:J26,1)+LARGE(J24:J26,2)+LARGE(J24:J26,3),"")</f>
        <v>37.65</v>
      </c>
      <c r="K27" s="98"/>
      <c r="L27" s="99"/>
      <c r="M27" s="78"/>
      <c r="N27" s="76">
        <f>IFERROR(F27+J27,"")</f>
        <v>70.75</v>
      </c>
      <c r="O27" s="98"/>
      <c r="P27" s="99"/>
      <c r="Q27" s="78"/>
      <c r="R27" s="100">
        <f>N27</f>
        <v>70.75</v>
      </c>
      <c r="S27" s="101">
        <f>IFERROR(RANK(R27,$R$6:$R$46,0),"")</f>
        <v>6</v>
      </c>
      <c r="T27" s="78">
        <f t="shared" ref="T27" si="11">IF(S27&lt;11,S27,"")</f>
        <v>6</v>
      </c>
    </row>
    <row r="28" spans="2:20" s="9" customFormat="1" ht="13.5" customHeight="1" x14ac:dyDescent="0.3">
      <c r="B28" s="13">
        <v>164</v>
      </c>
      <c r="C28" s="13" t="s">
        <v>200</v>
      </c>
      <c r="D28" s="13" t="s">
        <v>27</v>
      </c>
      <c r="E28" s="13" t="s">
        <v>6</v>
      </c>
      <c r="F28" s="102">
        <v>11.8</v>
      </c>
      <c r="G28" s="103">
        <f t="shared" si="0"/>
        <v>11.8</v>
      </c>
      <c r="H28" s="104" cm="1">
        <f t="array" ref="H28">_xlfn.IFS(F28="","",F28="WD","",F28&lt;&gt;"",RANK(G28,$G$3:$G$45,0))</f>
        <v>4</v>
      </c>
      <c r="I28" s="24">
        <f t="shared" si="1"/>
        <v>4</v>
      </c>
      <c r="J28" s="102">
        <v>12.95</v>
      </c>
      <c r="K28" s="103">
        <f t="shared" si="2"/>
        <v>12.95</v>
      </c>
      <c r="L28" s="104" cm="1">
        <f t="array" ref="L28">_xlfn.IFS(J28="","",J28="WD","",J28&lt;&gt;"",RANK(K28,$K$3:$K$45,0))</f>
        <v>2</v>
      </c>
      <c r="M28" s="24">
        <f t="shared" si="3"/>
        <v>2</v>
      </c>
      <c r="N28" s="83">
        <f t="shared" si="4"/>
        <v>24.75</v>
      </c>
      <c r="O28" s="103">
        <f t="shared" si="5"/>
        <v>24.75</v>
      </c>
      <c r="P28" s="104" cm="1">
        <f t="array" ref="P28">IFERROR(_xlfn.IFS(N28="","",N28&gt;0,RANK(O28,$O$3:$O$45,0)),"")</f>
        <v>1</v>
      </c>
      <c r="Q28" s="24">
        <f t="shared" si="6"/>
        <v>1</v>
      </c>
      <c r="R28" s="104"/>
      <c r="S28" s="104"/>
      <c r="T28" s="24"/>
    </row>
    <row r="29" spans="2:20" s="9" customFormat="1" ht="13.5" customHeight="1" x14ac:dyDescent="0.3">
      <c r="B29" s="13">
        <v>165</v>
      </c>
      <c r="C29" s="13" t="s">
        <v>201</v>
      </c>
      <c r="D29" s="13" t="s">
        <v>27</v>
      </c>
      <c r="E29" s="13" t="s">
        <v>6</v>
      </c>
      <c r="F29" s="102">
        <v>11.9</v>
      </c>
      <c r="G29" s="103">
        <f t="shared" si="0"/>
        <v>11.9</v>
      </c>
      <c r="H29" s="104" cm="1">
        <f t="array" ref="H29">_xlfn.IFS(F29="","",F29="WD","",F29&lt;&gt;"",RANK(G29,$G$3:$G$45,0))</f>
        <v>3</v>
      </c>
      <c r="I29" s="24">
        <f t="shared" si="1"/>
        <v>3</v>
      </c>
      <c r="J29" s="102">
        <v>12.75</v>
      </c>
      <c r="K29" s="103">
        <f t="shared" si="2"/>
        <v>12.75</v>
      </c>
      <c r="L29" s="104" cm="1">
        <f t="array" ref="L29">_xlfn.IFS(J29="","",J29="WD","",J29&lt;&gt;"",RANK(K29,$K$3:$K$45,0))</f>
        <v>7</v>
      </c>
      <c r="M29" s="24">
        <f t="shared" si="3"/>
        <v>7</v>
      </c>
      <c r="N29" s="83">
        <f t="shared" si="4"/>
        <v>24.65</v>
      </c>
      <c r="O29" s="103">
        <f t="shared" si="5"/>
        <v>24.65</v>
      </c>
      <c r="P29" s="104" cm="1">
        <f t="array" ref="P29">IFERROR(_xlfn.IFS(N29="","",N29&gt;0,RANK(O29,$O$3:$O$45,0)),"")</f>
        <v>2</v>
      </c>
      <c r="Q29" s="24">
        <f t="shared" si="6"/>
        <v>2</v>
      </c>
      <c r="R29" s="104"/>
      <c r="S29" s="104"/>
      <c r="T29" s="24"/>
    </row>
    <row r="30" spans="2:20" ht="13.5" customHeight="1" x14ac:dyDescent="0.3">
      <c r="B30" s="13">
        <v>166</v>
      </c>
      <c r="C30" s="13" t="s">
        <v>69</v>
      </c>
      <c r="D30" s="13" t="s">
        <v>27</v>
      </c>
      <c r="E30" s="13" t="s">
        <v>6</v>
      </c>
      <c r="F30" s="102">
        <v>11.7</v>
      </c>
      <c r="G30" s="103">
        <f t="shared" si="0"/>
        <v>11.7</v>
      </c>
      <c r="H30" s="104" cm="1">
        <f t="array" ref="H30">_xlfn.IFS(F30="","",F30="WD","",F30&lt;&gt;"",RANK(G30,$G$3:$G$45,0))</f>
        <v>7</v>
      </c>
      <c r="I30" s="24">
        <f t="shared" si="1"/>
        <v>7</v>
      </c>
      <c r="J30" s="102">
        <v>12.35</v>
      </c>
      <c r="K30" s="103">
        <f t="shared" si="2"/>
        <v>12.35</v>
      </c>
      <c r="L30" s="104" cm="1">
        <f t="array" ref="L30">_xlfn.IFS(J30="","",J30="WD","",J30&lt;&gt;"",RANK(K30,$K$3:$K$45,0))</f>
        <v>25</v>
      </c>
      <c r="M30" s="24" t="str">
        <f t="shared" si="3"/>
        <v/>
      </c>
      <c r="N30" s="83">
        <f t="shared" si="4"/>
        <v>24.049999999999997</v>
      </c>
      <c r="O30" s="103">
        <f t="shared" si="5"/>
        <v>24.049999999999997</v>
      </c>
      <c r="P30" s="104" cm="1">
        <f t="array" ref="P30">IFERROR(_xlfn.IFS(N30="","",N30&gt;0,RANK(O30,$O$3:$O$45,0)),"")</f>
        <v>13</v>
      </c>
      <c r="Q30" s="24" t="str">
        <f t="shared" si="6"/>
        <v/>
      </c>
      <c r="R30" s="104"/>
      <c r="S30" s="104"/>
      <c r="T30" s="24"/>
    </row>
    <row r="31" spans="2:20" s="9" customFormat="1" ht="13.5" customHeight="1" x14ac:dyDescent="0.3">
      <c r="B31" s="8"/>
      <c r="C31" s="8" t="s">
        <v>19</v>
      </c>
      <c r="D31" s="8" t="s">
        <v>27</v>
      </c>
      <c r="E31" s="8" t="s">
        <v>6</v>
      </c>
      <c r="F31" s="76">
        <f>IFERROR(LARGE(F28:F30,1)+LARGE(F28:F30,2)+LARGE(F28:F30,3),"")</f>
        <v>35.400000000000006</v>
      </c>
      <c r="G31" s="98"/>
      <c r="H31" s="99"/>
      <c r="I31" s="78"/>
      <c r="J31" s="76">
        <f>IFERROR(LARGE(J28:J30,1)+LARGE(J28:J30,2)+LARGE(J28:J30,3),"")</f>
        <v>38.049999999999997</v>
      </c>
      <c r="K31" s="98"/>
      <c r="L31" s="99"/>
      <c r="M31" s="78"/>
      <c r="N31" s="76">
        <f>IFERROR(F31+J31,"")</f>
        <v>73.45</v>
      </c>
      <c r="O31" s="98"/>
      <c r="P31" s="99"/>
      <c r="Q31" s="78"/>
      <c r="R31" s="100">
        <f>N31</f>
        <v>73.45</v>
      </c>
      <c r="S31" s="101">
        <f>IFERROR(RANK(R31,$R$6:$R$46,0),"")</f>
        <v>1</v>
      </c>
      <c r="T31" s="78">
        <f t="shared" ref="T31" si="12">IF(S31&lt;11,S31,"")</f>
        <v>1</v>
      </c>
    </row>
    <row r="32" spans="2:20" ht="13.5" customHeight="1" x14ac:dyDescent="0.3">
      <c r="B32" s="13">
        <v>167</v>
      </c>
      <c r="C32" s="13" t="s">
        <v>202</v>
      </c>
      <c r="D32" s="13" t="s">
        <v>203</v>
      </c>
      <c r="E32" s="13" t="s">
        <v>90</v>
      </c>
      <c r="F32" s="102">
        <v>10.8</v>
      </c>
      <c r="G32" s="103">
        <f t="shared" si="0"/>
        <v>10.8</v>
      </c>
      <c r="H32" s="104" cm="1">
        <f t="array" ref="H32">_xlfn.IFS(F32="","",F32="WD","",F32&lt;&gt;"",RANK(G32,$G$3:$G$45,0))</f>
        <v>26</v>
      </c>
      <c r="I32" s="24" t="str">
        <f t="shared" si="1"/>
        <v/>
      </c>
      <c r="J32" s="102">
        <v>12.1</v>
      </c>
      <c r="K32" s="103">
        <f t="shared" si="2"/>
        <v>12.1</v>
      </c>
      <c r="L32" s="104" cm="1">
        <f t="array" ref="L32">_xlfn.IFS(J32="","",J32="WD","",J32&lt;&gt;"",RANK(K32,$K$3:$K$45,0))</f>
        <v>34</v>
      </c>
      <c r="M32" s="24" t="str">
        <f t="shared" si="3"/>
        <v/>
      </c>
      <c r="N32" s="83">
        <f t="shared" si="4"/>
        <v>22.9</v>
      </c>
      <c r="O32" s="103">
        <f t="shared" si="5"/>
        <v>22.9</v>
      </c>
      <c r="P32" s="104" cm="1">
        <f t="array" ref="P32">IFERROR(_xlfn.IFS(N32="","",N32&gt;0,RANK(O32,$O$3:$O$45,0)),"")</f>
        <v>31</v>
      </c>
      <c r="Q32" s="24" t="str">
        <f t="shared" si="6"/>
        <v/>
      </c>
      <c r="R32" s="104"/>
      <c r="S32" s="104"/>
      <c r="T32" s="24"/>
    </row>
    <row r="33" spans="2:20" ht="13.5" customHeight="1" x14ac:dyDescent="0.3">
      <c r="B33" s="13">
        <v>168</v>
      </c>
      <c r="C33" s="13" t="s">
        <v>204</v>
      </c>
      <c r="D33" s="13" t="s">
        <v>9</v>
      </c>
      <c r="E33" s="13" t="s">
        <v>90</v>
      </c>
      <c r="F33" s="102">
        <v>11.5</v>
      </c>
      <c r="G33" s="103">
        <f t="shared" si="0"/>
        <v>11.5</v>
      </c>
      <c r="H33" s="104" cm="1">
        <f t="array" ref="H33">_xlfn.IFS(F33="","",F33="WD","",F33&lt;&gt;"",RANK(G33,$G$3:$G$45,0))</f>
        <v>9</v>
      </c>
      <c r="I33" s="24">
        <f t="shared" si="1"/>
        <v>9</v>
      </c>
      <c r="J33" s="102">
        <v>12.75</v>
      </c>
      <c r="K33" s="103">
        <f t="shared" si="2"/>
        <v>12.75</v>
      </c>
      <c r="L33" s="104" cm="1">
        <f t="array" ref="L33">_xlfn.IFS(J33="","",J33="WD","",J33&lt;&gt;"",RANK(K33,$K$3:$K$45,0))</f>
        <v>7</v>
      </c>
      <c r="M33" s="24">
        <f t="shared" si="3"/>
        <v>7</v>
      </c>
      <c r="N33" s="83">
        <f t="shared" si="4"/>
        <v>24.25</v>
      </c>
      <c r="O33" s="103">
        <f t="shared" si="5"/>
        <v>24.25</v>
      </c>
      <c r="P33" s="104" cm="1">
        <f t="array" ref="P33">IFERROR(_xlfn.IFS(N33="","",N33&gt;0,RANK(O33,$O$3:$O$45,0)),"")</f>
        <v>9</v>
      </c>
      <c r="Q33" s="24">
        <f t="shared" si="6"/>
        <v>9</v>
      </c>
      <c r="R33" s="104"/>
      <c r="S33" s="104"/>
      <c r="T33" s="24"/>
    </row>
    <row r="34" spans="2:20" s="9" customFormat="1" ht="13.5" customHeight="1" x14ac:dyDescent="0.3">
      <c r="B34" s="13">
        <v>169</v>
      </c>
      <c r="C34" s="13" t="s">
        <v>205</v>
      </c>
      <c r="D34" s="13" t="s">
        <v>89</v>
      </c>
      <c r="E34" s="13" t="s">
        <v>90</v>
      </c>
      <c r="F34" s="102">
        <v>11.4</v>
      </c>
      <c r="G34" s="103">
        <f t="shared" si="0"/>
        <v>11.4</v>
      </c>
      <c r="H34" s="104" cm="1">
        <f t="array" ref="H34">_xlfn.IFS(F34="","",F34="WD","",F34&lt;&gt;"",RANK(G34,$G$3:$G$45,0))</f>
        <v>15</v>
      </c>
      <c r="I34" s="24" t="str">
        <f t="shared" si="1"/>
        <v/>
      </c>
      <c r="J34" s="102">
        <v>12.3</v>
      </c>
      <c r="K34" s="103">
        <f t="shared" si="2"/>
        <v>12.3</v>
      </c>
      <c r="L34" s="104" cm="1">
        <f t="array" ref="L34">_xlfn.IFS(J34="","",J34="WD","",J34&lt;&gt;"",RANK(K34,$K$3:$K$45,0))</f>
        <v>28</v>
      </c>
      <c r="M34" s="24" t="str">
        <f t="shared" si="3"/>
        <v/>
      </c>
      <c r="N34" s="83">
        <f t="shared" si="4"/>
        <v>23.700000000000003</v>
      </c>
      <c r="O34" s="103">
        <f t="shared" si="5"/>
        <v>23.700000000000003</v>
      </c>
      <c r="P34" s="104" cm="1">
        <f t="array" ref="P34">IFERROR(_xlfn.IFS(N34="","",N34&gt;0,RANK(O34,$O$3:$O$45,0)),"")</f>
        <v>21</v>
      </c>
      <c r="Q34" s="24" t="str">
        <f t="shared" si="6"/>
        <v/>
      </c>
      <c r="R34" s="104"/>
      <c r="S34" s="104"/>
      <c r="T34" s="24"/>
    </row>
    <row r="35" spans="2:20" s="9" customFormat="1" ht="13.5" customHeight="1" x14ac:dyDescent="0.3">
      <c r="B35" s="13">
        <v>170</v>
      </c>
      <c r="C35" s="13" t="s">
        <v>206</v>
      </c>
      <c r="D35" s="13" t="s">
        <v>131</v>
      </c>
      <c r="E35" s="13" t="s">
        <v>83</v>
      </c>
      <c r="F35" s="102" t="s">
        <v>168</v>
      </c>
      <c r="G35" s="103" t="str">
        <f t="shared" si="0"/>
        <v>WD</v>
      </c>
      <c r="H35" s="104" t="str" cm="1">
        <f t="array" ref="H35">_xlfn.IFS(F35="","",F35="WD","",F35&lt;&gt;"",RANK(G35,$G$3:$G$45,0))</f>
        <v/>
      </c>
      <c r="I35" s="24" t="str">
        <f t="shared" si="1"/>
        <v/>
      </c>
      <c r="J35" s="102" t="s">
        <v>168</v>
      </c>
      <c r="K35" s="103" t="str">
        <f t="shared" si="2"/>
        <v>WD</v>
      </c>
      <c r="L35" s="104" t="str" cm="1">
        <f t="array" ref="L35">_xlfn.IFS(J35="","",J35="WD","",J35&lt;&gt;"",RANK(K35,$K$3:$K$45,0))</f>
        <v/>
      </c>
      <c r="M35" s="24" t="str">
        <f t="shared" si="3"/>
        <v/>
      </c>
      <c r="N35" s="83" t="str">
        <f t="shared" si="4"/>
        <v/>
      </c>
      <c r="O35" s="103" t="str">
        <f t="shared" si="5"/>
        <v/>
      </c>
      <c r="P35" s="104" t="str" cm="1">
        <f t="array" ref="P35">IFERROR(_xlfn.IFS(N35="","",N35&gt;0,RANK(O35,$O$3:$O$45,0)),"")</f>
        <v/>
      </c>
      <c r="Q35" s="24" t="str">
        <f t="shared" si="6"/>
        <v/>
      </c>
      <c r="R35" s="104"/>
      <c r="S35" s="104"/>
      <c r="T35" s="24"/>
    </row>
    <row r="36" spans="2:20" ht="13.5" customHeight="1" x14ac:dyDescent="0.3">
      <c r="B36" s="13">
        <v>171</v>
      </c>
      <c r="C36" s="13" t="s">
        <v>207</v>
      </c>
      <c r="D36" s="13" t="s">
        <v>131</v>
      </c>
      <c r="E36" s="13" t="s">
        <v>83</v>
      </c>
      <c r="F36" s="102">
        <v>11.3</v>
      </c>
      <c r="G36" s="103">
        <f t="shared" si="0"/>
        <v>11.3</v>
      </c>
      <c r="H36" s="104" cm="1">
        <f t="array" ref="H36">_xlfn.IFS(F36="","",F36="WD","",F36&lt;&gt;"",RANK(G36,$G$3:$G$45,0))</f>
        <v>17</v>
      </c>
      <c r="I36" s="24" t="str">
        <f t="shared" si="1"/>
        <v/>
      </c>
      <c r="J36" s="102">
        <v>12.65</v>
      </c>
      <c r="K36" s="103">
        <f t="shared" si="2"/>
        <v>12.65</v>
      </c>
      <c r="L36" s="104" cm="1">
        <f t="array" ref="L36">_xlfn.IFS(J36="","",J36="WD","",J36&lt;&gt;"",RANK(K36,$K$3:$K$45,0))</f>
        <v>11</v>
      </c>
      <c r="M36" s="24" t="str">
        <f t="shared" si="3"/>
        <v/>
      </c>
      <c r="N36" s="83">
        <f t="shared" si="4"/>
        <v>23.950000000000003</v>
      </c>
      <c r="O36" s="103">
        <f t="shared" si="5"/>
        <v>23.950000000000003</v>
      </c>
      <c r="P36" s="104" cm="1">
        <f t="array" ref="P36">IFERROR(_xlfn.IFS(N36="","",N36&gt;0,RANK(O36,$O$3:$O$45,0)),"")</f>
        <v>16</v>
      </c>
      <c r="Q36" s="24" t="str">
        <f t="shared" si="6"/>
        <v/>
      </c>
      <c r="R36" s="104"/>
      <c r="S36" s="104"/>
      <c r="T36" s="24"/>
    </row>
    <row r="37" spans="2:20" s="9" customFormat="1" ht="13.5" customHeight="1" x14ac:dyDescent="0.3">
      <c r="B37" s="13">
        <v>172</v>
      </c>
      <c r="C37" s="13" t="s">
        <v>208</v>
      </c>
      <c r="D37" s="13" t="s">
        <v>131</v>
      </c>
      <c r="E37" s="13" t="s">
        <v>83</v>
      </c>
      <c r="F37" s="102">
        <v>11.15</v>
      </c>
      <c r="G37" s="103">
        <f t="shared" si="0"/>
        <v>11.15</v>
      </c>
      <c r="H37" s="104" cm="1">
        <f t="array" ref="H37">_xlfn.IFS(F37="","",F37="WD","",F37&lt;&gt;"",RANK(G37,$G$3:$G$45,0))</f>
        <v>21</v>
      </c>
      <c r="I37" s="24" t="str">
        <f t="shared" si="1"/>
        <v/>
      </c>
      <c r="J37" s="102">
        <v>12.95</v>
      </c>
      <c r="K37" s="103">
        <f t="shared" si="2"/>
        <v>12.95</v>
      </c>
      <c r="L37" s="104" cm="1">
        <f t="array" ref="L37">_xlfn.IFS(J37="","",J37="WD","",J37&lt;&gt;"",RANK(K37,$K$3:$K$45,0))</f>
        <v>2</v>
      </c>
      <c r="M37" s="24">
        <f t="shared" si="3"/>
        <v>2</v>
      </c>
      <c r="N37" s="83">
        <f t="shared" si="4"/>
        <v>24.1</v>
      </c>
      <c r="O37" s="103">
        <f t="shared" si="5"/>
        <v>24.1</v>
      </c>
      <c r="P37" s="104" cm="1">
        <f t="array" ref="P37">IFERROR(_xlfn.IFS(N37="","",N37&gt;0,RANK(O37,$O$3:$O$45,0)),"")</f>
        <v>11</v>
      </c>
      <c r="Q37" s="24" t="str">
        <f t="shared" si="6"/>
        <v/>
      </c>
      <c r="R37" s="104"/>
      <c r="S37" s="104"/>
      <c r="T37" s="24"/>
    </row>
    <row r="38" spans="2:20" ht="13.5" customHeight="1" x14ac:dyDescent="0.3">
      <c r="B38" s="13">
        <v>173</v>
      </c>
      <c r="C38" s="13" t="s">
        <v>209</v>
      </c>
      <c r="D38" s="13" t="s">
        <v>131</v>
      </c>
      <c r="E38" s="13" t="s">
        <v>83</v>
      </c>
      <c r="F38" s="102">
        <v>11.05</v>
      </c>
      <c r="G38" s="103">
        <f t="shared" si="0"/>
        <v>11.05</v>
      </c>
      <c r="H38" s="104" cm="1">
        <f t="array" ref="H38">_xlfn.IFS(F38="","",F38="WD","",F38&lt;&gt;"",RANK(G38,$G$3:$G$45,0))</f>
        <v>23</v>
      </c>
      <c r="I38" s="24" t="str">
        <f t="shared" si="1"/>
        <v/>
      </c>
      <c r="J38" s="102">
        <v>12.7</v>
      </c>
      <c r="K38" s="103">
        <f t="shared" si="2"/>
        <v>12.7</v>
      </c>
      <c r="L38" s="104" cm="1">
        <f t="array" ref="L38">_xlfn.IFS(J38="","",J38="WD","",J38&lt;&gt;"",RANK(K38,$K$3:$K$45,0))</f>
        <v>10</v>
      </c>
      <c r="M38" s="24">
        <f t="shared" si="3"/>
        <v>10</v>
      </c>
      <c r="N38" s="83">
        <f t="shared" si="4"/>
        <v>23.75</v>
      </c>
      <c r="O38" s="103">
        <f t="shared" si="5"/>
        <v>23.75</v>
      </c>
      <c r="P38" s="104" cm="1">
        <f t="array" ref="P38">IFERROR(_xlfn.IFS(N38="","",N38&gt;0,RANK(O38,$O$3:$O$45,0)),"")</f>
        <v>19</v>
      </c>
      <c r="Q38" s="24" t="str">
        <f t="shared" si="6"/>
        <v/>
      </c>
      <c r="R38" s="104"/>
      <c r="S38" s="104"/>
      <c r="T38" s="24"/>
    </row>
    <row r="39" spans="2:20" s="9" customFormat="1" ht="13.5" customHeight="1" x14ac:dyDescent="0.3">
      <c r="B39" s="8"/>
      <c r="C39" s="8" t="s">
        <v>19</v>
      </c>
      <c r="D39" s="8" t="s">
        <v>131</v>
      </c>
      <c r="E39" s="8" t="s">
        <v>83</v>
      </c>
      <c r="F39" s="76">
        <f>IFERROR(LARGE(F35:F38,1)+LARGE(F35:F38,2)+LARGE(F35:F38,3),"")</f>
        <v>33.5</v>
      </c>
      <c r="G39" s="98"/>
      <c r="H39" s="99"/>
      <c r="I39" s="78"/>
      <c r="J39" s="76">
        <f>IFERROR(LARGE(J35:J38,1)+LARGE(J35:J38,2)+LARGE(J35:J38,3),"")</f>
        <v>38.299999999999997</v>
      </c>
      <c r="K39" s="98"/>
      <c r="L39" s="99"/>
      <c r="M39" s="78"/>
      <c r="N39" s="76">
        <f>IFERROR(F39+J39,"")</f>
        <v>71.8</v>
      </c>
      <c r="O39" s="98"/>
      <c r="P39" s="99"/>
      <c r="Q39" s="78"/>
      <c r="R39" s="100">
        <f>N39</f>
        <v>71.8</v>
      </c>
      <c r="S39" s="101">
        <f>IFERROR(RANK(R39,$R$6:$R$46,0),"")</f>
        <v>3</v>
      </c>
      <c r="T39" s="78">
        <f t="shared" ref="T39" si="13">IF(S39&lt;11,S39,"")</f>
        <v>3</v>
      </c>
    </row>
    <row r="40" spans="2:20" ht="13.5" customHeight="1" x14ac:dyDescent="0.3">
      <c r="B40" s="13">
        <v>174</v>
      </c>
      <c r="C40" s="13" t="s">
        <v>210</v>
      </c>
      <c r="D40" s="13" t="s">
        <v>127</v>
      </c>
      <c r="E40" s="13" t="s">
        <v>90</v>
      </c>
      <c r="F40" s="102">
        <v>10.3</v>
      </c>
      <c r="G40" s="103">
        <f t="shared" si="0"/>
        <v>10.3</v>
      </c>
      <c r="H40" s="104" cm="1">
        <f t="array" ref="H40">_xlfn.IFS(F40="","",F40="WD","",F40&lt;&gt;"",RANK(G40,$G$3:$G$45,0))</f>
        <v>33</v>
      </c>
      <c r="I40" s="24" t="str">
        <f t="shared" si="1"/>
        <v/>
      </c>
      <c r="J40" s="102">
        <v>12.35</v>
      </c>
      <c r="K40" s="103">
        <f t="shared" si="2"/>
        <v>12.35</v>
      </c>
      <c r="L40" s="104" cm="1">
        <f t="array" ref="L40">_xlfn.IFS(J40="","",J40="WD","",J40&lt;&gt;"",RANK(K40,$K$3:$K$45,0))</f>
        <v>25</v>
      </c>
      <c r="M40" s="24" t="str">
        <f t="shared" si="3"/>
        <v/>
      </c>
      <c r="N40" s="83">
        <f t="shared" si="4"/>
        <v>22.65</v>
      </c>
      <c r="O40" s="103">
        <f t="shared" si="5"/>
        <v>22.65</v>
      </c>
      <c r="P40" s="104" cm="1">
        <f t="array" ref="P40">IFERROR(_xlfn.IFS(N40="","",N40&gt;0,RANK(O40,$O$3:$O$45,0)),"")</f>
        <v>33</v>
      </c>
      <c r="Q40" s="24" t="str">
        <f t="shared" si="6"/>
        <v/>
      </c>
      <c r="R40" s="104"/>
      <c r="S40" s="104"/>
      <c r="T40" s="24"/>
    </row>
    <row r="41" spans="2:20" s="9" customFormat="1" ht="13.5" customHeight="1" x14ac:dyDescent="0.3">
      <c r="B41" s="13">
        <v>175</v>
      </c>
      <c r="C41" s="13" t="s">
        <v>211</v>
      </c>
      <c r="D41" s="13" t="s">
        <v>212</v>
      </c>
      <c r="E41" s="13" t="s">
        <v>90</v>
      </c>
      <c r="F41" s="102">
        <v>10.6</v>
      </c>
      <c r="G41" s="103">
        <f t="shared" si="0"/>
        <v>10.6</v>
      </c>
      <c r="H41" s="104" cm="1">
        <f t="array" ref="H41">_xlfn.IFS(F41="","",F41="WD","",F41&lt;&gt;"",RANK(G41,$G$3:$G$45,0))</f>
        <v>30</v>
      </c>
      <c r="I41" s="24" t="str">
        <f t="shared" si="1"/>
        <v/>
      </c>
      <c r="J41" s="102">
        <v>12.4</v>
      </c>
      <c r="K41" s="103">
        <f t="shared" si="2"/>
        <v>12.4</v>
      </c>
      <c r="L41" s="104" cm="1">
        <f t="array" ref="L41">_xlfn.IFS(J41="","",J41="WD","",J41&lt;&gt;"",RANK(K41,$K$3:$K$45,0))</f>
        <v>21</v>
      </c>
      <c r="M41" s="24" t="str">
        <f t="shared" si="3"/>
        <v/>
      </c>
      <c r="N41" s="83">
        <f t="shared" si="4"/>
        <v>23</v>
      </c>
      <c r="O41" s="103">
        <f t="shared" si="5"/>
        <v>23</v>
      </c>
      <c r="P41" s="104" cm="1">
        <f t="array" ref="P41">IFERROR(_xlfn.IFS(N41="","",N41&gt;0,RANK(O41,$O$3:$O$45,0)),"")</f>
        <v>28</v>
      </c>
      <c r="Q41" s="24" t="str">
        <f t="shared" si="6"/>
        <v/>
      </c>
      <c r="R41" s="104"/>
      <c r="S41" s="104"/>
      <c r="T41" s="24"/>
    </row>
    <row r="42" spans="2:20" ht="13.5" customHeight="1" x14ac:dyDescent="0.3">
      <c r="B42" s="13">
        <v>176</v>
      </c>
      <c r="C42" s="13" t="s">
        <v>56</v>
      </c>
      <c r="D42" s="13" t="s">
        <v>37</v>
      </c>
      <c r="E42" s="13" t="s">
        <v>83</v>
      </c>
      <c r="F42" s="102">
        <v>10.9</v>
      </c>
      <c r="G42" s="103">
        <f t="shared" si="0"/>
        <v>10.9</v>
      </c>
      <c r="H42" s="104" cm="1">
        <f t="array" ref="H42">_xlfn.IFS(F42="","",F42="WD","",F42&lt;&gt;"",RANK(G42,$G$3:$G$45,0))</f>
        <v>25</v>
      </c>
      <c r="I42" s="24" t="str">
        <f t="shared" si="1"/>
        <v/>
      </c>
      <c r="J42" s="102">
        <v>12.55</v>
      </c>
      <c r="K42" s="103">
        <f t="shared" si="2"/>
        <v>12.55</v>
      </c>
      <c r="L42" s="104" cm="1">
        <f t="array" ref="L42">_xlfn.IFS(J42="","",J42="WD","",J42&lt;&gt;"",RANK(K42,$K$3:$K$45,0))</f>
        <v>16</v>
      </c>
      <c r="M42" s="24" t="str">
        <f t="shared" si="3"/>
        <v/>
      </c>
      <c r="N42" s="83">
        <f t="shared" si="4"/>
        <v>23.450000000000003</v>
      </c>
      <c r="O42" s="103">
        <f t="shared" si="5"/>
        <v>23.450000000000003</v>
      </c>
      <c r="P42" s="104" cm="1">
        <f t="array" ref="P42">IFERROR(_xlfn.IFS(N42="","",N42&gt;0,RANK(O42,$O$3:$O$45,0)),"")</f>
        <v>25</v>
      </c>
      <c r="Q42" s="24" t="str">
        <f t="shared" si="6"/>
        <v/>
      </c>
      <c r="R42" s="104"/>
      <c r="S42" s="104"/>
      <c r="T42" s="24"/>
    </row>
    <row r="43" spans="2:20" s="9" customFormat="1" ht="13.5" customHeight="1" x14ac:dyDescent="0.3">
      <c r="B43" s="13">
        <v>177</v>
      </c>
      <c r="C43" s="13" t="s">
        <v>213</v>
      </c>
      <c r="D43" s="13" t="s">
        <v>37</v>
      </c>
      <c r="E43" s="13" t="s">
        <v>83</v>
      </c>
      <c r="F43" s="102">
        <v>10.7</v>
      </c>
      <c r="G43" s="103">
        <f t="shared" si="0"/>
        <v>10.7</v>
      </c>
      <c r="H43" s="104" cm="1">
        <f t="array" ref="H43">_xlfn.IFS(F43="","",F43="WD","",F43&lt;&gt;"",RANK(G43,$G$3:$G$45,0))</f>
        <v>27</v>
      </c>
      <c r="I43" s="24" t="str">
        <f t="shared" si="1"/>
        <v/>
      </c>
      <c r="J43" s="102">
        <v>12.25</v>
      </c>
      <c r="K43" s="103">
        <f t="shared" si="2"/>
        <v>12.25</v>
      </c>
      <c r="L43" s="104" cm="1">
        <f t="array" ref="L43">_xlfn.IFS(J43="","",J43="WD","",J43&lt;&gt;"",RANK(K43,$K$3:$K$45,0))</f>
        <v>29</v>
      </c>
      <c r="M43" s="24" t="str">
        <f t="shared" si="3"/>
        <v/>
      </c>
      <c r="N43" s="83">
        <f t="shared" si="4"/>
        <v>22.95</v>
      </c>
      <c r="O43" s="103">
        <f t="shared" si="5"/>
        <v>22.95</v>
      </c>
      <c r="P43" s="104" cm="1">
        <f t="array" ref="P43">IFERROR(_xlfn.IFS(N43="","",N43&gt;0,RANK(O43,$O$3:$O$45,0)),"")</f>
        <v>30</v>
      </c>
      <c r="Q43" s="24" t="str">
        <f t="shared" si="6"/>
        <v/>
      </c>
      <c r="R43" s="104"/>
      <c r="S43" s="104"/>
      <c r="T43" s="24"/>
    </row>
    <row r="44" spans="2:20" ht="13.5" customHeight="1" x14ac:dyDescent="0.3">
      <c r="B44" s="13">
        <v>178</v>
      </c>
      <c r="C44" s="13" t="s">
        <v>214</v>
      </c>
      <c r="D44" s="13" t="s">
        <v>37</v>
      </c>
      <c r="E44" s="13" t="s">
        <v>83</v>
      </c>
      <c r="F44" s="106">
        <v>10.6</v>
      </c>
      <c r="G44" s="103">
        <f t="shared" si="0"/>
        <v>10.6</v>
      </c>
      <c r="H44" s="104" cm="1">
        <f t="array" ref="H44">_xlfn.IFS(F44="","",F44="WD","",F44&lt;&gt;"",RANK(G44,$G$3:$G$45,0))</f>
        <v>30</v>
      </c>
      <c r="I44" s="24" t="str">
        <f t="shared" si="1"/>
        <v/>
      </c>
      <c r="J44" s="102">
        <v>12.4</v>
      </c>
      <c r="K44" s="103">
        <f t="shared" si="2"/>
        <v>12.4</v>
      </c>
      <c r="L44" s="104" cm="1">
        <f t="array" ref="L44">_xlfn.IFS(J44="","",J44="WD","",J44&lt;&gt;"",RANK(K44,$K$3:$K$45,0))</f>
        <v>21</v>
      </c>
      <c r="M44" s="24" t="str">
        <f t="shared" si="3"/>
        <v/>
      </c>
      <c r="N44" s="83">
        <f t="shared" si="4"/>
        <v>23</v>
      </c>
      <c r="O44" s="103">
        <f t="shared" si="5"/>
        <v>23</v>
      </c>
      <c r="P44" s="104" cm="1">
        <f t="array" ref="P44">IFERROR(_xlfn.IFS(N44="","",N44&gt;0,RANK(O44,$O$3:$O$45,0)),"")</f>
        <v>28</v>
      </c>
      <c r="Q44" s="24" t="str">
        <f t="shared" si="6"/>
        <v/>
      </c>
      <c r="R44" s="104"/>
      <c r="S44" s="104"/>
      <c r="T44" s="24"/>
    </row>
    <row r="45" spans="2:20" s="9" customFormat="1" ht="13.5" customHeight="1" x14ac:dyDescent="0.3">
      <c r="B45" s="13">
        <v>179</v>
      </c>
      <c r="C45" s="13" t="s">
        <v>57</v>
      </c>
      <c r="D45" s="13" t="s">
        <v>37</v>
      </c>
      <c r="E45" s="13" t="s">
        <v>83</v>
      </c>
      <c r="F45" s="102">
        <v>10.7</v>
      </c>
      <c r="G45" s="103">
        <f t="shared" si="0"/>
        <v>10.7</v>
      </c>
      <c r="H45" s="104" cm="1">
        <f t="array" ref="H45">_xlfn.IFS(F45="","",F45="WD","",F45&lt;&gt;"",RANK(G45,$G$3:$G$45,0))</f>
        <v>27</v>
      </c>
      <c r="I45" s="24" t="str">
        <f t="shared" si="1"/>
        <v/>
      </c>
      <c r="J45" s="102">
        <v>12.2</v>
      </c>
      <c r="K45" s="103">
        <f t="shared" si="2"/>
        <v>12.2</v>
      </c>
      <c r="L45" s="104" cm="1">
        <f t="array" ref="L45">_xlfn.IFS(J45="","",J45="WD","",J45&lt;&gt;"",RANK(K45,$K$3:$K$45,0))</f>
        <v>31</v>
      </c>
      <c r="M45" s="24" t="str">
        <f t="shared" si="3"/>
        <v/>
      </c>
      <c r="N45" s="83">
        <f t="shared" si="4"/>
        <v>22.9</v>
      </c>
      <c r="O45" s="103">
        <f t="shared" si="5"/>
        <v>22.9</v>
      </c>
      <c r="P45" s="104" cm="1">
        <f t="array" ref="P45">IFERROR(_xlfn.IFS(N45="","",N45&gt;0,RANK(O45,$O$3:$O$45,0)),"")</f>
        <v>31</v>
      </c>
      <c r="Q45" s="24" t="str">
        <f t="shared" si="6"/>
        <v/>
      </c>
      <c r="R45" s="104"/>
      <c r="S45" s="104"/>
      <c r="T45" s="24"/>
    </row>
    <row r="46" spans="2:20" ht="13.5" customHeight="1" x14ac:dyDescent="0.3">
      <c r="B46" s="8"/>
      <c r="C46" s="8" t="s">
        <v>19</v>
      </c>
      <c r="D46" s="8" t="s">
        <v>37</v>
      </c>
      <c r="E46" s="8" t="s">
        <v>83</v>
      </c>
      <c r="F46" s="76">
        <f>IFERROR(LARGE(F42:F45,1)+LARGE(F42:F45,2)+LARGE(F42:F45,3),"")</f>
        <v>32.299999999999997</v>
      </c>
      <c r="G46" s="98"/>
      <c r="H46" s="99"/>
      <c r="I46" s="78"/>
      <c r="J46" s="76">
        <f>IFERROR(LARGE(J42:J45,1)+LARGE(J42:J45,2)+LARGE(J42:J45,3),"")</f>
        <v>37.200000000000003</v>
      </c>
      <c r="K46" s="98"/>
      <c r="L46" s="99"/>
      <c r="M46" s="78"/>
      <c r="N46" s="76">
        <f>IFERROR(F46+J46,"")</f>
        <v>69.5</v>
      </c>
      <c r="O46" s="98"/>
      <c r="P46" s="99"/>
      <c r="Q46" s="78"/>
      <c r="R46" s="100">
        <f>N46</f>
        <v>69.5</v>
      </c>
      <c r="S46" s="101">
        <f>IFERROR(RANK(R46,$R$6:$R$46,0),"")</f>
        <v>7</v>
      </c>
      <c r="T46" s="78">
        <f t="shared" ref="T46" si="14">IF(S46&lt;11,S46,"")</f>
        <v>7</v>
      </c>
    </row>
    <row r="47" spans="2:20" x14ac:dyDescent="0.3">
      <c r="B47" s="21"/>
      <c r="C47" s="21"/>
      <c r="D47" s="21"/>
      <c r="E47" s="21"/>
      <c r="F47" s="41"/>
      <c r="G47" s="63"/>
      <c r="H47" s="64"/>
      <c r="I47" s="64"/>
      <c r="J47" s="41"/>
      <c r="K47" s="63"/>
      <c r="L47" s="64"/>
      <c r="M47" s="64"/>
      <c r="N47" s="63"/>
      <c r="O47" s="63"/>
      <c r="P47" s="64"/>
      <c r="Q47" s="64"/>
      <c r="R47" s="64"/>
      <c r="S47" s="64"/>
      <c r="T47" s="64"/>
    </row>
    <row r="48" spans="2:20" s="9" customFormat="1" x14ac:dyDescent="0.3">
      <c r="B48" s="5"/>
      <c r="C48" s="5"/>
      <c r="D48" s="5"/>
      <c r="E48" s="5"/>
      <c r="F48" s="67"/>
      <c r="G48" s="63"/>
      <c r="H48" s="64"/>
      <c r="I48" s="64"/>
      <c r="J48" s="67"/>
      <c r="K48" s="63"/>
      <c r="L48" s="64"/>
      <c r="M48" s="64"/>
      <c r="N48" s="63"/>
      <c r="O48" s="63"/>
      <c r="P48" s="64"/>
      <c r="Q48" s="64"/>
      <c r="R48" s="63"/>
      <c r="S48" s="64"/>
      <c r="T48" s="68"/>
    </row>
    <row r="49" spans="2:20" x14ac:dyDescent="0.3">
      <c r="B49" s="21"/>
      <c r="C49" s="21"/>
      <c r="D49" s="21"/>
      <c r="E49" s="21"/>
      <c r="F49" s="41"/>
      <c r="G49" s="63"/>
      <c r="H49" s="64"/>
      <c r="I49" s="64"/>
      <c r="J49" s="41"/>
      <c r="K49" s="63"/>
      <c r="L49" s="64"/>
      <c r="M49" s="64"/>
      <c r="N49" s="63"/>
      <c r="O49" s="63"/>
      <c r="P49" s="64"/>
      <c r="Q49" s="64"/>
      <c r="R49" s="64"/>
      <c r="S49" s="64"/>
      <c r="T49" s="64"/>
    </row>
    <row r="50" spans="2:20" s="9" customFormat="1" x14ac:dyDescent="0.3">
      <c r="B50" s="21"/>
      <c r="C50" s="21"/>
      <c r="D50" s="21"/>
      <c r="E50" s="21"/>
      <c r="F50" s="41"/>
      <c r="G50" s="63"/>
      <c r="H50" s="64"/>
      <c r="I50" s="64"/>
      <c r="J50" s="41"/>
      <c r="K50" s="63"/>
      <c r="L50" s="64"/>
      <c r="M50" s="64"/>
      <c r="N50" s="63"/>
      <c r="O50" s="63"/>
      <c r="P50" s="64"/>
      <c r="Q50" s="64"/>
      <c r="R50" s="64"/>
      <c r="S50" s="64"/>
      <c r="T50" s="64"/>
    </row>
    <row r="51" spans="2:20" s="9" customFormat="1" x14ac:dyDescent="0.3">
      <c r="B51" s="21"/>
      <c r="C51" s="21"/>
      <c r="D51" s="21"/>
      <c r="E51" s="21"/>
      <c r="F51" s="69"/>
      <c r="G51" s="63"/>
      <c r="H51" s="64"/>
      <c r="I51" s="64"/>
      <c r="J51" s="69"/>
      <c r="K51" s="63"/>
      <c r="L51" s="64"/>
      <c r="M51" s="64"/>
      <c r="N51" s="63"/>
      <c r="O51" s="63"/>
      <c r="P51" s="64"/>
      <c r="Q51" s="64"/>
      <c r="R51" s="63"/>
      <c r="S51" s="64"/>
      <c r="T51" s="64"/>
    </row>
    <row r="52" spans="2:20" x14ac:dyDescent="0.3">
      <c r="B52" s="21"/>
      <c r="C52" s="21"/>
      <c r="D52" s="21"/>
      <c r="E52" s="21"/>
      <c r="F52" s="41"/>
      <c r="G52" s="63"/>
      <c r="H52" s="64"/>
      <c r="I52" s="64"/>
      <c r="J52" s="41"/>
      <c r="K52" s="63"/>
      <c r="L52" s="64"/>
      <c r="M52" s="64"/>
      <c r="N52" s="63"/>
      <c r="O52" s="63"/>
      <c r="P52" s="64"/>
      <c r="Q52" s="64"/>
      <c r="R52" s="64"/>
      <c r="S52" s="64"/>
      <c r="T52" s="64"/>
    </row>
    <row r="53" spans="2:20" s="12" customFormat="1" x14ac:dyDescent="0.3">
      <c r="B53" s="21"/>
      <c r="C53" s="21"/>
      <c r="D53" s="21"/>
      <c r="E53" s="21"/>
      <c r="F53" s="41"/>
      <c r="G53" s="63"/>
      <c r="H53" s="64"/>
      <c r="I53" s="64"/>
      <c r="J53" s="41"/>
      <c r="K53" s="63"/>
      <c r="L53" s="64"/>
      <c r="M53" s="64"/>
      <c r="N53" s="63"/>
      <c r="O53" s="63"/>
      <c r="P53" s="64"/>
      <c r="Q53" s="64"/>
      <c r="R53" s="64"/>
      <c r="S53" s="64"/>
      <c r="T53" s="64"/>
    </row>
    <row r="54" spans="2:20" s="12" customFormat="1" x14ac:dyDescent="0.3">
      <c r="B54" s="21"/>
      <c r="C54" s="21"/>
      <c r="D54" s="21"/>
      <c r="E54" s="21"/>
      <c r="F54" s="41"/>
      <c r="G54" s="63"/>
      <c r="H54" s="64"/>
      <c r="I54" s="64"/>
      <c r="J54" s="41"/>
      <c r="K54" s="63"/>
      <c r="L54" s="64"/>
      <c r="M54" s="64"/>
      <c r="N54" s="63"/>
      <c r="O54" s="63"/>
      <c r="P54" s="64"/>
      <c r="Q54" s="64"/>
      <c r="R54" s="64"/>
      <c r="S54" s="64"/>
      <c r="T54" s="64"/>
    </row>
    <row r="55" spans="2:20" s="9" customFormat="1" x14ac:dyDescent="0.3">
      <c r="B55" s="5"/>
      <c r="C55" s="5"/>
      <c r="D55" s="5"/>
      <c r="E55" s="5"/>
      <c r="F55" s="67"/>
      <c r="G55" s="63"/>
      <c r="H55" s="64"/>
      <c r="I55" s="64"/>
      <c r="J55" s="67"/>
      <c r="K55" s="63"/>
      <c r="L55" s="64"/>
      <c r="M55" s="64"/>
      <c r="N55" s="63"/>
      <c r="O55" s="63"/>
      <c r="P55" s="64"/>
      <c r="Q55" s="64"/>
      <c r="R55" s="63"/>
      <c r="S55" s="64"/>
      <c r="T55" s="68"/>
    </row>
    <row r="56" spans="2:20" x14ac:dyDescent="0.3">
      <c r="B56" s="21"/>
      <c r="C56" s="21"/>
      <c r="D56" s="21"/>
      <c r="E56" s="21"/>
      <c r="F56" s="41"/>
      <c r="G56" s="63"/>
      <c r="H56" s="64"/>
      <c r="I56" s="64"/>
      <c r="J56" s="41"/>
      <c r="K56" s="63"/>
      <c r="L56" s="64"/>
      <c r="M56" s="64"/>
      <c r="N56" s="63"/>
      <c r="O56" s="63"/>
      <c r="P56" s="64"/>
      <c r="Q56" s="64"/>
      <c r="R56" s="64"/>
      <c r="S56" s="64"/>
      <c r="T56" s="64"/>
    </row>
    <row r="57" spans="2:20" x14ac:dyDescent="0.3">
      <c r="B57" s="21"/>
      <c r="C57" s="21"/>
      <c r="D57" s="21"/>
      <c r="E57" s="21"/>
      <c r="F57" s="41"/>
      <c r="G57" s="63"/>
      <c r="H57" s="64"/>
      <c r="I57" s="64"/>
      <c r="J57" s="41"/>
      <c r="K57" s="63"/>
      <c r="L57" s="64"/>
      <c r="M57" s="64"/>
      <c r="N57" s="63"/>
      <c r="O57" s="63"/>
      <c r="P57" s="64"/>
      <c r="Q57" s="64"/>
      <c r="R57" s="64"/>
      <c r="S57" s="64"/>
      <c r="T57" s="64"/>
    </row>
    <row r="58" spans="2:20" s="9" customFormat="1" x14ac:dyDescent="0.3">
      <c r="B58" s="21"/>
      <c r="C58" s="21"/>
      <c r="D58" s="21"/>
      <c r="E58" s="21"/>
      <c r="F58" s="69"/>
      <c r="G58" s="63"/>
      <c r="H58" s="64"/>
      <c r="I58" s="64"/>
      <c r="J58" s="69"/>
      <c r="K58" s="63"/>
      <c r="L58" s="64"/>
      <c r="M58" s="64"/>
      <c r="N58" s="63"/>
      <c r="O58" s="63"/>
      <c r="P58" s="64"/>
      <c r="Q58" s="64"/>
      <c r="R58" s="63"/>
      <c r="S58" s="64"/>
      <c r="T58" s="64"/>
    </row>
    <row r="59" spans="2:20" s="9" customFormat="1" x14ac:dyDescent="0.3">
      <c r="B59" s="21"/>
      <c r="C59" s="21"/>
      <c r="D59" s="21"/>
      <c r="E59" s="21"/>
      <c r="F59" s="41"/>
      <c r="G59" s="63"/>
      <c r="H59" s="64"/>
      <c r="I59" s="64"/>
      <c r="J59" s="41"/>
      <c r="K59" s="63"/>
      <c r="L59" s="64"/>
      <c r="M59" s="64"/>
      <c r="N59" s="63"/>
      <c r="O59" s="63"/>
      <c r="P59" s="64"/>
      <c r="Q59" s="64"/>
      <c r="R59" s="64"/>
      <c r="S59" s="64"/>
      <c r="T59" s="64"/>
    </row>
    <row r="60" spans="2:20" s="9" customFormat="1" ht="15" customHeight="1" x14ac:dyDescent="0.3">
      <c r="B60" s="5"/>
      <c r="C60" s="5"/>
      <c r="D60" s="5"/>
      <c r="E60" s="5"/>
      <c r="F60" s="67"/>
      <c r="G60" s="67"/>
      <c r="H60" s="68"/>
      <c r="I60" s="64"/>
      <c r="J60" s="67"/>
      <c r="K60" s="67"/>
      <c r="L60" s="68"/>
      <c r="M60" s="64"/>
      <c r="N60" s="63"/>
      <c r="O60" s="67"/>
      <c r="P60" s="68"/>
      <c r="Q60" s="68"/>
      <c r="R60" s="63"/>
      <c r="S60" s="64"/>
      <c r="T60" s="68"/>
    </row>
    <row r="61" spans="2:20" x14ac:dyDescent="0.3">
      <c r="B61" s="14"/>
      <c r="C61" s="17"/>
      <c r="D61" s="14"/>
      <c r="E61" s="14"/>
      <c r="F61" s="10"/>
      <c r="G61" s="15"/>
      <c r="H61" s="10"/>
      <c r="I61" s="10"/>
      <c r="J61" s="15"/>
      <c r="K61" s="10"/>
      <c r="L61" s="10"/>
      <c r="M61" s="19"/>
      <c r="N61" s="16"/>
      <c r="O61" s="19"/>
    </row>
    <row r="62" spans="2:20" s="9" customFormat="1" x14ac:dyDescent="0.3">
      <c r="B62" s="14"/>
      <c r="C62" s="17"/>
      <c r="D62" s="14"/>
      <c r="E62" s="14"/>
      <c r="F62" s="10"/>
      <c r="G62" s="15"/>
      <c r="H62" s="10"/>
      <c r="I62" s="10"/>
      <c r="J62" s="15"/>
      <c r="K62" s="10"/>
      <c r="L62" s="10"/>
      <c r="M62" s="19"/>
      <c r="N62" s="16"/>
      <c r="O62" s="19"/>
      <c r="P62"/>
    </row>
    <row r="63" spans="2:20" x14ac:dyDescent="0.3">
      <c r="B63" s="14"/>
      <c r="C63" s="17"/>
      <c r="D63" s="14"/>
      <c r="E63" s="14"/>
      <c r="F63" s="10"/>
      <c r="G63" s="15"/>
      <c r="H63" s="10"/>
      <c r="I63" s="10"/>
      <c r="J63" s="15"/>
      <c r="K63" s="10"/>
      <c r="L63" s="10"/>
      <c r="M63" s="19"/>
      <c r="N63" s="16"/>
      <c r="O63" s="19"/>
    </row>
    <row r="64" spans="2:20" x14ac:dyDescent="0.3">
      <c r="B64" s="5"/>
      <c r="C64" s="5"/>
      <c r="D64" s="5"/>
      <c r="E64" s="5"/>
      <c r="F64" s="2"/>
      <c r="G64" s="1"/>
      <c r="H64" s="2"/>
      <c r="I64" s="2"/>
      <c r="J64" s="1"/>
      <c r="K64" s="2"/>
      <c r="L64" s="2"/>
      <c r="M64" s="2"/>
      <c r="N64" s="1"/>
      <c r="O64" s="1"/>
      <c r="P64" s="9"/>
    </row>
    <row r="65" spans="2:16" x14ac:dyDescent="0.3">
      <c r="B65" s="14"/>
      <c r="C65" s="14"/>
      <c r="D65" s="14"/>
      <c r="E65" s="14"/>
      <c r="F65" s="10"/>
      <c r="G65" s="15"/>
      <c r="H65" s="10"/>
      <c r="I65" s="10"/>
      <c r="J65" s="15"/>
      <c r="K65" s="10"/>
      <c r="L65" s="10"/>
      <c r="M65" s="19"/>
      <c r="N65" s="16"/>
      <c r="O65" s="19"/>
    </row>
    <row r="66" spans="2:16" s="12" customFormat="1" x14ac:dyDescent="0.3">
      <c r="B66" s="14"/>
      <c r="C66" s="14"/>
      <c r="D66" s="14"/>
      <c r="E66" s="14"/>
      <c r="F66" s="10"/>
      <c r="G66" s="15"/>
      <c r="H66" s="10"/>
      <c r="I66" s="10"/>
      <c r="J66" s="15"/>
      <c r="K66" s="10"/>
      <c r="L66" s="10"/>
      <c r="M66" s="19"/>
      <c r="N66" s="16"/>
      <c r="O66" s="19"/>
      <c r="P66"/>
    </row>
    <row r="67" spans="2:16" s="12" customFormat="1" x14ac:dyDescent="0.3">
      <c r="B67" s="14"/>
      <c r="C67" s="14"/>
      <c r="D67" s="14"/>
      <c r="E67" s="14"/>
      <c r="F67" s="10"/>
      <c r="G67" s="15"/>
      <c r="H67" s="10"/>
      <c r="I67" s="10"/>
      <c r="J67" s="15"/>
      <c r="K67" s="10"/>
      <c r="L67" s="10"/>
      <c r="M67" s="19"/>
      <c r="N67" s="16"/>
      <c r="O67" s="19"/>
      <c r="P67"/>
    </row>
    <row r="68" spans="2:16" x14ac:dyDescent="0.3">
      <c r="B68" s="14"/>
      <c r="C68" s="14"/>
      <c r="D68" s="14"/>
      <c r="E68" s="14"/>
      <c r="F68" s="10"/>
      <c r="G68" s="15"/>
      <c r="H68" s="10"/>
      <c r="I68" s="10"/>
      <c r="J68" s="15"/>
      <c r="K68" s="10"/>
      <c r="L68" s="10"/>
      <c r="M68" s="19"/>
      <c r="N68" s="16"/>
      <c r="O68" s="19"/>
    </row>
    <row r="69" spans="2:16" s="9" customFormat="1" x14ac:dyDescent="0.3">
      <c r="B69" s="5"/>
      <c r="C69" s="5"/>
      <c r="D69" s="5"/>
      <c r="E69" s="5"/>
      <c r="F69" s="2"/>
      <c r="G69" s="1"/>
      <c r="H69" s="2"/>
      <c r="I69" s="2"/>
      <c r="J69" s="1"/>
      <c r="K69" s="2"/>
      <c r="L69" s="2"/>
      <c r="M69" s="2"/>
      <c r="N69" s="1"/>
      <c r="O69" s="1"/>
    </row>
    <row r="70" spans="2:16" s="9" customFormat="1" x14ac:dyDescent="0.3">
      <c r="B70" s="14"/>
      <c r="C70" s="14"/>
      <c r="D70" s="14"/>
      <c r="E70" s="14"/>
      <c r="F70" s="10"/>
      <c r="G70" s="15"/>
      <c r="H70" s="10"/>
      <c r="I70" s="10"/>
      <c r="J70" s="15"/>
      <c r="K70" s="10"/>
      <c r="L70" s="10"/>
      <c r="M70" s="19"/>
      <c r="N70" s="16"/>
      <c r="O70" s="19"/>
      <c r="P70"/>
    </row>
    <row r="71" spans="2:16" x14ac:dyDescent="0.3">
      <c r="B71" s="14"/>
      <c r="C71" s="14"/>
      <c r="D71" s="14"/>
      <c r="E71" s="14"/>
      <c r="F71" s="10"/>
      <c r="G71" s="15"/>
      <c r="H71" s="10"/>
      <c r="I71" s="10"/>
      <c r="J71" s="15"/>
      <c r="K71" s="10"/>
      <c r="L71" s="10"/>
      <c r="M71" s="19"/>
      <c r="N71" s="16"/>
      <c r="O71" s="19"/>
    </row>
    <row r="72" spans="2:16" x14ac:dyDescent="0.3">
      <c r="B72" s="14"/>
      <c r="C72" s="14"/>
      <c r="D72" s="14"/>
      <c r="E72" s="14"/>
      <c r="F72" s="10"/>
      <c r="G72" s="15"/>
      <c r="H72" s="10"/>
      <c r="I72" s="10"/>
      <c r="J72" s="15"/>
      <c r="K72" s="10"/>
      <c r="L72" s="10"/>
      <c r="M72" s="19"/>
      <c r="N72" s="16"/>
      <c r="O72" s="19"/>
    </row>
    <row r="73" spans="2:16" x14ac:dyDescent="0.3">
      <c r="B73" s="14"/>
      <c r="C73" s="14"/>
      <c r="D73" s="14"/>
      <c r="E73" s="14"/>
      <c r="F73" s="10"/>
      <c r="G73" s="15"/>
      <c r="H73" s="10"/>
      <c r="I73" s="10"/>
      <c r="J73" s="15"/>
      <c r="K73" s="10"/>
      <c r="L73" s="10"/>
      <c r="M73" s="19"/>
      <c r="N73" s="16"/>
      <c r="O73" s="19"/>
    </row>
    <row r="74" spans="2:16" s="9" customFormat="1" x14ac:dyDescent="0.3">
      <c r="B74" s="5"/>
      <c r="C74" s="5"/>
      <c r="D74" s="5"/>
      <c r="E74" s="5"/>
      <c r="F74" s="2"/>
      <c r="G74" s="1"/>
      <c r="H74" s="2"/>
      <c r="I74" s="2"/>
      <c r="J74" s="1"/>
      <c r="K74" s="2"/>
      <c r="L74" s="2"/>
      <c r="M74" s="2"/>
      <c r="N74" s="1"/>
      <c r="O74" s="1"/>
    </row>
    <row r="75" spans="2:16" x14ac:dyDescent="0.3">
      <c r="B75" s="14"/>
      <c r="C75" s="14"/>
      <c r="D75" s="14"/>
      <c r="E75" s="14"/>
      <c r="F75" s="10"/>
      <c r="G75" s="15"/>
      <c r="H75" s="10"/>
      <c r="I75" s="10"/>
      <c r="J75" s="15"/>
      <c r="K75" s="10"/>
      <c r="L75" s="10"/>
      <c r="M75" s="19"/>
      <c r="N75" s="16"/>
      <c r="O75" s="19"/>
    </row>
    <row r="76" spans="2:16" s="12" customFormat="1" x14ac:dyDescent="0.3">
      <c r="B76" s="14"/>
      <c r="C76" s="14"/>
      <c r="D76" s="14"/>
      <c r="E76" s="14"/>
      <c r="F76" s="10"/>
      <c r="G76" s="15"/>
      <c r="H76" s="10"/>
      <c r="I76" s="10"/>
      <c r="J76" s="15"/>
      <c r="K76" s="10"/>
      <c r="L76" s="10"/>
      <c r="M76" s="19"/>
      <c r="N76" s="16"/>
      <c r="O76" s="19"/>
      <c r="P76"/>
    </row>
    <row r="77" spans="2:16" x14ac:dyDescent="0.3">
      <c r="B77" s="14"/>
      <c r="C77" s="14"/>
      <c r="D77" s="14"/>
      <c r="E77" s="14"/>
      <c r="F77" s="10"/>
      <c r="G77" s="15"/>
      <c r="H77" s="10"/>
      <c r="I77" s="10"/>
      <c r="J77" s="15"/>
      <c r="K77" s="10"/>
      <c r="L77" s="10"/>
      <c r="M77" s="19"/>
      <c r="N77" s="16"/>
      <c r="O77" s="19"/>
    </row>
    <row r="78" spans="2:16" x14ac:dyDescent="0.3">
      <c r="B78" s="14"/>
      <c r="C78" s="14"/>
      <c r="D78" s="14"/>
      <c r="E78" s="14"/>
      <c r="F78" s="10"/>
      <c r="G78" s="15"/>
      <c r="H78" s="10"/>
      <c r="I78" s="10"/>
      <c r="J78" s="15"/>
      <c r="K78" s="10"/>
      <c r="L78" s="10"/>
      <c r="M78" s="19"/>
      <c r="N78" s="16"/>
      <c r="O78" s="19"/>
    </row>
    <row r="79" spans="2:16" s="9" customFormat="1" x14ac:dyDescent="0.3">
      <c r="B79" s="5"/>
      <c r="C79" s="5"/>
      <c r="D79" s="5"/>
      <c r="E79" s="5"/>
      <c r="F79" s="2"/>
      <c r="G79" s="1"/>
      <c r="H79" s="2"/>
      <c r="I79" s="2"/>
      <c r="J79" s="1"/>
      <c r="K79" s="2"/>
      <c r="L79" s="2"/>
      <c r="M79" s="2"/>
      <c r="N79" s="1"/>
      <c r="O79" s="1"/>
    </row>
    <row r="80" spans="2:16" x14ac:dyDescent="0.3">
      <c r="B80" s="14"/>
      <c r="C80" s="14"/>
      <c r="D80" s="14"/>
      <c r="E80" s="14"/>
      <c r="F80" s="10"/>
      <c r="G80" s="15"/>
      <c r="H80" s="10"/>
      <c r="I80" s="10"/>
      <c r="J80" s="15"/>
      <c r="K80" s="10"/>
      <c r="L80" s="10"/>
      <c r="M80" s="19"/>
      <c r="N80" s="16"/>
      <c r="O80" s="19"/>
    </row>
    <row r="81" spans="2:16" x14ac:dyDescent="0.3">
      <c r="B81" s="14"/>
      <c r="C81" s="14"/>
      <c r="D81" s="14"/>
      <c r="E81" s="14"/>
      <c r="F81" s="10"/>
      <c r="G81" s="15"/>
      <c r="H81" s="10"/>
      <c r="I81" s="10"/>
      <c r="J81" s="15"/>
      <c r="K81" s="10"/>
      <c r="L81" s="10"/>
      <c r="M81" s="19"/>
      <c r="N81" s="16"/>
      <c r="O81" s="19"/>
    </row>
    <row r="82" spans="2:16" s="12" customFormat="1" x14ac:dyDescent="0.3">
      <c r="B82" s="14"/>
      <c r="C82" s="14"/>
      <c r="D82" s="14"/>
      <c r="E82" s="14"/>
      <c r="F82" s="10"/>
      <c r="G82" s="15"/>
      <c r="H82" s="10"/>
      <c r="I82" s="10"/>
      <c r="J82" s="15"/>
      <c r="K82" s="10"/>
      <c r="L82" s="10"/>
      <c r="M82" s="19"/>
      <c r="N82" s="16"/>
      <c r="O82" s="19"/>
      <c r="P82"/>
    </row>
    <row r="83" spans="2:16" x14ac:dyDescent="0.3">
      <c r="B83" s="14"/>
      <c r="C83" s="14"/>
      <c r="D83" s="14"/>
      <c r="E83" s="14"/>
      <c r="F83" s="10"/>
      <c r="G83" s="15"/>
      <c r="H83" s="10"/>
      <c r="I83" s="10"/>
      <c r="J83" s="15"/>
      <c r="K83" s="10"/>
      <c r="L83" s="10"/>
      <c r="M83" s="19"/>
      <c r="N83" s="16"/>
      <c r="O83" s="19"/>
    </row>
    <row r="84" spans="2:16" x14ac:dyDescent="0.3">
      <c r="B84" s="5"/>
      <c r="C84" s="5"/>
      <c r="D84" s="5"/>
      <c r="E84" s="5"/>
      <c r="F84" s="2"/>
      <c r="G84" s="1"/>
      <c r="H84" s="2"/>
      <c r="I84" s="2"/>
      <c r="J84" s="1"/>
      <c r="K84" s="2"/>
      <c r="L84" s="10"/>
      <c r="M84" s="2"/>
      <c r="N84" s="16"/>
      <c r="O84" s="1"/>
      <c r="P84" s="9"/>
    </row>
    <row r="85" spans="2:16" x14ac:dyDescent="0.3">
      <c r="B85" s="14"/>
      <c r="C85" s="14"/>
      <c r="D85" s="14"/>
      <c r="E85" s="14"/>
      <c r="F85" s="10"/>
      <c r="G85" s="15"/>
      <c r="H85" s="10"/>
      <c r="I85" s="10"/>
      <c r="J85" s="15"/>
      <c r="K85" s="10"/>
      <c r="L85" s="10"/>
      <c r="M85" s="19"/>
      <c r="N85" s="16"/>
      <c r="O85" s="19"/>
    </row>
    <row r="86" spans="2:16" s="9" customFormat="1" x14ac:dyDescent="0.3">
      <c r="B86" s="14"/>
      <c r="C86" s="14"/>
      <c r="D86" s="14"/>
      <c r="E86" s="14"/>
      <c r="F86" s="10"/>
      <c r="G86" s="15"/>
      <c r="H86" s="10"/>
      <c r="I86" s="10"/>
      <c r="J86" s="15"/>
      <c r="K86" s="10"/>
      <c r="L86" s="10"/>
      <c r="M86" s="19"/>
      <c r="N86" s="16"/>
      <c r="O86" s="19"/>
      <c r="P86"/>
    </row>
    <row r="87" spans="2:16" x14ac:dyDescent="0.3">
      <c r="B87" s="14"/>
      <c r="C87" s="14"/>
      <c r="D87" s="14"/>
      <c r="E87" s="14"/>
      <c r="F87" s="10"/>
      <c r="G87" s="15"/>
      <c r="H87" s="10"/>
      <c r="I87" s="10"/>
      <c r="J87" s="15"/>
      <c r="K87" s="10"/>
      <c r="L87" s="10"/>
      <c r="M87" s="19"/>
      <c r="N87" s="16"/>
      <c r="O87" s="19"/>
    </row>
    <row r="88" spans="2:16" x14ac:dyDescent="0.3">
      <c r="B88" s="5"/>
      <c r="C88" s="5"/>
      <c r="D88" s="5"/>
      <c r="E88" s="5"/>
      <c r="F88" s="2"/>
      <c r="G88" s="1"/>
      <c r="H88" s="2"/>
      <c r="I88" s="2"/>
      <c r="J88" s="1"/>
      <c r="K88" s="2"/>
      <c r="L88" s="10"/>
      <c r="M88" s="2"/>
      <c r="N88" s="16"/>
      <c r="O88" s="1"/>
      <c r="P88" s="9"/>
    </row>
    <row r="89" spans="2:16" x14ac:dyDescent="0.3">
      <c r="B89" s="14"/>
      <c r="C89" s="14"/>
      <c r="D89" s="14"/>
      <c r="E89" s="14"/>
      <c r="F89" s="10"/>
      <c r="G89" s="15"/>
      <c r="H89" s="10"/>
      <c r="I89" s="10"/>
      <c r="J89" s="15"/>
      <c r="K89" s="10"/>
      <c r="L89" s="10"/>
      <c r="M89" s="19"/>
      <c r="N89" s="16"/>
      <c r="O89" s="19"/>
    </row>
    <row r="90" spans="2:16" x14ac:dyDescent="0.3">
      <c r="B90" s="14"/>
      <c r="C90" s="14"/>
      <c r="D90" s="14"/>
      <c r="E90" s="14"/>
      <c r="F90" s="10"/>
      <c r="G90" s="15"/>
      <c r="H90" s="10"/>
      <c r="I90" s="10"/>
      <c r="J90" s="15"/>
      <c r="K90" s="10"/>
      <c r="L90" s="10"/>
      <c r="M90" s="19"/>
      <c r="N90" s="16"/>
      <c r="O90" s="19"/>
    </row>
    <row r="91" spans="2:16" s="9" customFormat="1" x14ac:dyDescent="0.3">
      <c r="B91" s="14"/>
      <c r="C91" s="14"/>
      <c r="D91" s="14"/>
      <c r="E91" s="14"/>
      <c r="F91" s="10"/>
      <c r="G91" s="15"/>
      <c r="H91" s="10"/>
      <c r="I91" s="10"/>
      <c r="J91" s="15"/>
      <c r="K91" s="10"/>
      <c r="L91" s="10"/>
      <c r="M91" s="19"/>
      <c r="N91" s="16"/>
      <c r="O91" s="19"/>
      <c r="P91"/>
    </row>
    <row r="92" spans="2:16" x14ac:dyDescent="0.3">
      <c r="B92" s="14"/>
      <c r="C92" s="14"/>
      <c r="D92" s="14"/>
      <c r="E92" s="14"/>
      <c r="F92" s="10"/>
      <c r="G92" s="15"/>
      <c r="H92" s="10"/>
      <c r="I92" s="10"/>
      <c r="J92" s="15"/>
      <c r="K92" s="10"/>
      <c r="L92" s="10"/>
      <c r="M92" s="19"/>
      <c r="N92" s="16"/>
      <c r="O92" s="19"/>
    </row>
    <row r="93" spans="2:16" x14ac:dyDescent="0.3">
      <c r="B93" s="1"/>
      <c r="C93" s="1"/>
      <c r="D93" s="1"/>
      <c r="E93" s="1"/>
      <c r="F93" s="2"/>
      <c r="G93" s="1"/>
      <c r="H93" s="2"/>
      <c r="I93" s="1"/>
      <c r="J93" s="1"/>
      <c r="K93" s="2"/>
      <c r="L93" s="10"/>
      <c r="M93" s="2"/>
      <c r="N93" s="1"/>
      <c r="O93" s="1"/>
      <c r="P93" s="6"/>
    </row>
    <row r="96" spans="2:16" s="9" customFormat="1" x14ac:dyDescent="0.3">
      <c r="B96"/>
      <c r="C96"/>
      <c r="D96"/>
      <c r="E96"/>
      <c r="F96" s="4"/>
      <c r="G96"/>
      <c r="H96"/>
      <c r="I96"/>
      <c r="J96"/>
      <c r="K96"/>
      <c r="L96"/>
      <c r="M96"/>
      <c r="N96"/>
      <c r="O96"/>
      <c r="P96"/>
    </row>
    <row r="101" spans="2:16" s="9" customFormat="1" x14ac:dyDescent="0.3">
      <c r="B101"/>
      <c r="C101"/>
      <c r="D101"/>
      <c r="E101"/>
      <c r="F101" s="4"/>
      <c r="G101"/>
      <c r="H101"/>
      <c r="I101"/>
      <c r="J101"/>
      <c r="K101"/>
      <c r="L101"/>
      <c r="M101"/>
      <c r="N101"/>
      <c r="O101"/>
      <c r="P101"/>
    </row>
    <row r="106" spans="2:16" s="9" customFormat="1" x14ac:dyDescent="0.3">
      <c r="B106"/>
      <c r="C106"/>
      <c r="D106"/>
      <c r="E106"/>
      <c r="F106" s="4"/>
      <c r="G106"/>
      <c r="H106"/>
      <c r="I106"/>
      <c r="J106"/>
      <c r="K106"/>
      <c r="L106"/>
      <c r="M106"/>
      <c r="N106"/>
      <c r="O106"/>
      <c r="P106"/>
    </row>
    <row r="109" spans="2:16" ht="15" customHeight="1" x14ac:dyDescent="0.3"/>
    <row r="110" spans="2:16" s="9" customFormat="1" ht="15" customHeight="1" x14ac:dyDescent="0.3">
      <c r="B110"/>
      <c r="C110"/>
      <c r="D110"/>
      <c r="E110"/>
      <c r="F110" s="4"/>
      <c r="G110"/>
      <c r="H110"/>
      <c r="I110"/>
      <c r="J110"/>
      <c r="K110"/>
      <c r="L110"/>
      <c r="M110"/>
      <c r="N110"/>
      <c r="O110"/>
      <c r="P110"/>
    </row>
    <row r="115" spans="2:16" s="6" customFormat="1" x14ac:dyDescent="0.3">
      <c r="B115"/>
      <c r="C115"/>
      <c r="D115"/>
      <c r="E115"/>
      <c r="F115" s="4"/>
      <c r="G115"/>
      <c r="H115"/>
      <c r="I115"/>
      <c r="J115"/>
      <c r="K115"/>
      <c r="L115"/>
      <c r="M115"/>
      <c r="N115"/>
      <c r="O115"/>
      <c r="P115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76" fitToHeight="0" orientation="portrait" horizontalDpi="360" verticalDpi="360" r:id="rId1"/>
  <headerFooter>
    <oddHeader>&amp;CUnder 12 Girls&amp;RPage &amp;P of &amp;N</oddHeader>
    <oddFooter>&amp;LKirkcaldy Gymnastics Club Annual Floor and Vault Competition 2026&amp;R&amp;G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8B1D0-A10A-4A47-B8A4-7DA49952BEEF}">
  <sheetPr>
    <pageSetUpPr fitToPage="1"/>
  </sheetPr>
  <dimension ref="A1:T42"/>
  <sheetViews>
    <sheetView showGridLines="0" showRowColHeaders="0" showRuler="0" view="pageLayout" topLeftCell="A32" zoomScaleNormal="100" workbookViewId="0">
      <selection activeCell="J6" sqref="J6"/>
    </sheetView>
  </sheetViews>
  <sheetFormatPr defaultRowHeight="14.4" x14ac:dyDescent="0.3"/>
  <cols>
    <col min="2" max="2" width="5.5546875" customWidth="1"/>
    <col min="3" max="3" width="18.6640625" customWidth="1"/>
    <col min="4" max="4" width="16.5546875" customWidth="1"/>
    <col min="5" max="5" width="6.44140625" bestFit="1" customWidth="1"/>
    <col min="6" max="6" width="10.5546875" customWidth="1"/>
    <col min="7" max="8" width="10.5546875" hidden="1" customWidth="1"/>
    <col min="9" max="10" width="10.5546875" customWidth="1"/>
    <col min="11" max="12" width="10.5546875" hidden="1" customWidth="1"/>
    <col min="13" max="14" width="10.5546875" customWidth="1"/>
    <col min="15" max="16" width="10.5546875" hidden="1" customWidth="1"/>
    <col min="17" max="17" width="10.5546875" customWidth="1"/>
    <col min="18" max="19" width="10.5546875" hidden="1" customWidth="1"/>
    <col min="20" max="20" width="10.5546875" customWidth="1"/>
  </cols>
  <sheetData>
    <row r="1" spans="1:20" x14ac:dyDescent="0.3"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</row>
    <row r="2" spans="1:20" x14ac:dyDescent="0.3">
      <c r="B2" s="61" t="s">
        <v>78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0" s="3" customFormat="1" ht="46.05" customHeight="1" x14ac:dyDescent="0.3">
      <c r="A3"/>
      <c r="B3" s="55" t="s">
        <v>12</v>
      </c>
      <c r="C3" s="55" t="s">
        <v>0</v>
      </c>
      <c r="D3" s="55" t="s">
        <v>1</v>
      </c>
      <c r="E3" s="56" t="s">
        <v>4</v>
      </c>
      <c r="F3" s="54" t="s">
        <v>2</v>
      </c>
      <c r="G3" s="51" t="s">
        <v>29</v>
      </c>
      <c r="H3" s="51" t="s">
        <v>30</v>
      </c>
      <c r="I3" s="7" t="s">
        <v>34</v>
      </c>
      <c r="J3" s="54" t="s">
        <v>3</v>
      </c>
      <c r="K3" s="51" t="s">
        <v>29</v>
      </c>
      <c r="L3" s="51" t="s">
        <v>30</v>
      </c>
      <c r="M3" s="7" t="s">
        <v>35</v>
      </c>
      <c r="N3" s="7" t="s">
        <v>13</v>
      </c>
      <c r="O3" s="51" t="s">
        <v>31</v>
      </c>
      <c r="P3" s="51" t="s">
        <v>32</v>
      </c>
      <c r="Q3" s="7" t="s">
        <v>14</v>
      </c>
      <c r="R3" s="51" t="s">
        <v>33</v>
      </c>
      <c r="S3" s="51" t="s">
        <v>33</v>
      </c>
      <c r="T3" s="13" t="s">
        <v>15</v>
      </c>
    </row>
    <row r="4" spans="1:20" x14ac:dyDescent="0.3">
      <c r="A4" s="3"/>
      <c r="B4" s="13">
        <v>149</v>
      </c>
      <c r="C4" s="13" t="s">
        <v>215</v>
      </c>
      <c r="D4" s="13" t="s">
        <v>131</v>
      </c>
      <c r="E4" s="13" t="s">
        <v>90</v>
      </c>
      <c r="F4" s="102">
        <v>10.8</v>
      </c>
      <c r="G4" s="103">
        <f>F4</f>
        <v>10.8</v>
      </c>
      <c r="H4" s="104" cm="1">
        <f t="array" ref="H4">_xlfn.IFS(F4="","",F4="WD","",F4&lt;&gt;"",RANK(G4,$G$4:$G$12,0))</f>
        <v>4</v>
      </c>
      <c r="I4" s="24">
        <f>IF(H4&lt;11,H4,"")</f>
        <v>4</v>
      </c>
      <c r="J4" s="102">
        <v>12.8</v>
      </c>
      <c r="K4" s="103">
        <f>J4</f>
        <v>12.8</v>
      </c>
      <c r="L4" s="104" cm="1">
        <f t="array" ref="L4">_xlfn.IFS(J4="","",J4="WD","",J4&lt;&gt;"",RANK(K4,$K$4:$K$12,0))</f>
        <v>2</v>
      </c>
      <c r="M4" s="24">
        <f>IF(L4&lt;11,L4,"")</f>
        <v>2</v>
      </c>
      <c r="N4" s="83">
        <f>IF(F4="WD","",F4+J4)</f>
        <v>23.6</v>
      </c>
      <c r="O4" s="103">
        <f>N4</f>
        <v>23.6</v>
      </c>
      <c r="P4" s="104" cm="1">
        <f t="array" ref="P4">IFERROR(_xlfn.IFS(N4="","",N4&gt;0,RANK(O4,$O$4:$O$12,0)),"")</f>
        <v>3</v>
      </c>
      <c r="Q4" s="24">
        <f>IF(P4&lt;11,P4,"")</f>
        <v>3</v>
      </c>
      <c r="R4" s="104"/>
      <c r="S4" s="104"/>
      <c r="T4" s="24"/>
    </row>
    <row r="5" spans="1:20" x14ac:dyDescent="0.3">
      <c r="B5" s="13">
        <v>150</v>
      </c>
      <c r="C5" s="13" t="s">
        <v>216</v>
      </c>
      <c r="D5" s="13" t="s">
        <v>131</v>
      </c>
      <c r="E5" s="13" t="s">
        <v>90</v>
      </c>
      <c r="F5" s="102">
        <v>10.35</v>
      </c>
      <c r="G5" s="103">
        <f t="shared" ref="G5:G12" si="0">F5</f>
        <v>10.35</v>
      </c>
      <c r="H5" s="104" cm="1">
        <f t="array" ref="H5">_xlfn.IFS(F5="","",F5="WD","",F5&lt;&gt;"",RANK(G5,$G$4:$G$12,0))</f>
        <v>5</v>
      </c>
      <c r="I5" s="24">
        <f t="shared" ref="I5:I12" si="1">IF(H5&lt;11,H5,"")</f>
        <v>5</v>
      </c>
      <c r="J5" s="102">
        <v>12.55</v>
      </c>
      <c r="K5" s="103">
        <f t="shared" ref="K5:K12" si="2">J5</f>
        <v>12.55</v>
      </c>
      <c r="L5" s="104" cm="1">
        <f t="array" ref="L5">_xlfn.IFS(J5="","",J5="WD","",J5&lt;&gt;"",RANK(K5,$K$4:$K$12,0))</f>
        <v>3</v>
      </c>
      <c r="M5" s="24">
        <f t="shared" ref="M5:M12" si="3">IF(L5&lt;11,L5,"")</f>
        <v>3</v>
      </c>
      <c r="N5" s="83">
        <f t="shared" ref="N5:N12" si="4">IF(F5="WD","",F5+J5)</f>
        <v>22.9</v>
      </c>
      <c r="O5" s="103">
        <f t="shared" ref="O5:O12" si="5">N5</f>
        <v>22.9</v>
      </c>
      <c r="P5" s="104" cm="1">
        <f t="array" ref="P5">IFERROR(_xlfn.IFS(N5="","",N5&gt;0,RANK(O5,$O$4:$O$12,0)),"")</f>
        <v>5</v>
      </c>
      <c r="Q5" s="24">
        <f t="shared" ref="Q5:Q12" si="6">IF(P5&lt;11,P5,"")</f>
        <v>5</v>
      </c>
      <c r="R5" s="104"/>
      <c r="S5" s="104"/>
      <c r="T5" s="24"/>
    </row>
    <row r="6" spans="1:20" x14ac:dyDescent="0.3">
      <c r="B6" s="13">
        <v>151</v>
      </c>
      <c r="C6" s="13" t="s">
        <v>217</v>
      </c>
      <c r="D6" s="13" t="s">
        <v>10</v>
      </c>
      <c r="E6" s="13" t="s">
        <v>83</v>
      </c>
      <c r="F6" s="102">
        <v>11.75</v>
      </c>
      <c r="G6" s="103">
        <f t="shared" si="0"/>
        <v>11.75</v>
      </c>
      <c r="H6" s="104" cm="1">
        <f t="array" ref="H6">_xlfn.IFS(F6="","",F6="WD","",F6&lt;&gt;"",RANK(G6,$G$4:$G$12,0))</f>
        <v>1</v>
      </c>
      <c r="I6" s="24">
        <f t="shared" si="1"/>
        <v>1</v>
      </c>
      <c r="J6" s="102">
        <v>12.85</v>
      </c>
      <c r="K6" s="103">
        <f t="shared" si="2"/>
        <v>12.85</v>
      </c>
      <c r="L6" s="104" cm="1">
        <f t="array" ref="L6">_xlfn.IFS(J6="","",J6="WD","",J6&lt;&gt;"",RANK(K6,$K$4:$K$12,0))</f>
        <v>1</v>
      </c>
      <c r="M6" s="24">
        <f t="shared" si="3"/>
        <v>1</v>
      </c>
      <c r="N6" s="83">
        <f t="shared" si="4"/>
        <v>24.6</v>
      </c>
      <c r="O6" s="103">
        <f t="shared" si="5"/>
        <v>24.6</v>
      </c>
      <c r="P6" s="104" cm="1">
        <f t="array" ref="P6">IFERROR(_xlfn.IFS(N6="","",N6&gt;0,RANK(O6,$O$4:$O$12,0)),"")</f>
        <v>1</v>
      </c>
      <c r="Q6" s="24">
        <f t="shared" si="6"/>
        <v>1</v>
      </c>
      <c r="R6" s="104"/>
      <c r="S6" s="104"/>
      <c r="T6" s="24"/>
    </row>
    <row r="7" spans="1:20" x14ac:dyDescent="0.3">
      <c r="B7" s="13">
        <v>152</v>
      </c>
      <c r="C7" s="13" t="s">
        <v>218</v>
      </c>
      <c r="D7" s="13" t="s">
        <v>10</v>
      </c>
      <c r="E7" s="13" t="s">
        <v>83</v>
      </c>
      <c r="F7" s="102">
        <v>11.7</v>
      </c>
      <c r="G7" s="103">
        <f t="shared" si="0"/>
        <v>11.7</v>
      </c>
      <c r="H7" s="104" cm="1">
        <f t="array" ref="H7">_xlfn.IFS(F7="","",F7="WD","",F7&lt;&gt;"",RANK(G7,$G$4:$G$12,0))</f>
        <v>2</v>
      </c>
      <c r="I7" s="24">
        <f t="shared" si="1"/>
        <v>2</v>
      </c>
      <c r="J7" s="102">
        <v>12.4</v>
      </c>
      <c r="K7" s="103">
        <f t="shared" si="2"/>
        <v>12.4</v>
      </c>
      <c r="L7" s="104" cm="1">
        <f t="array" ref="L7">_xlfn.IFS(J7="","",J7="WD","",J7&lt;&gt;"",RANK(K7,$K$4:$K$12,0))</f>
        <v>4</v>
      </c>
      <c r="M7" s="24">
        <f t="shared" si="3"/>
        <v>4</v>
      </c>
      <c r="N7" s="83">
        <f t="shared" si="4"/>
        <v>24.1</v>
      </c>
      <c r="O7" s="103">
        <f t="shared" si="5"/>
        <v>24.1</v>
      </c>
      <c r="P7" s="104" cm="1">
        <f t="array" ref="P7">IFERROR(_xlfn.IFS(N7="","",N7&gt;0,RANK(O7,$O$4:$O$12,0)),"")</f>
        <v>2</v>
      </c>
      <c r="Q7" s="24">
        <f t="shared" si="6"/>
        <v>2</v>
      </c>
      <c r="R7" s="104"/>
      <c r="S7" s="104"/>
      <c r="T7" s="24"/>
    </row>
    <row r="8" spans="1:20" x14ac:dyDescent="0.3">
      <c r="B8" s="13">
        <v>153</v>
      </c>
      <c r="C8" s="13" t="s">
        <v>219</v>
      </c>
      <c r="D8" s="13" t="s">
        <v>10</v>
      </c>
      <c r="E8" s="13" t="s">
        <v>83</v>
      </c>
      <c r="F8" s="102">
        <v>11.55</v>
      </c>
      <c r="G8" s="103">
        <f t="shared" si="0"/>
        <v>11.55</v>
      </c>
      <c r="H8" s="104" cm="1">
        <f t="array" ref="H8">_xlfn.IFS(F8="","",F8="WD","",F8&lt;&gt;"",RANK(G8,$G$4:$G$12,0))</f>
        <v>3</v>
      </c>
      <c r="I8" s="24">
        <f t="shared" si="1"/>
        <v>3</v>
      </c>
      <c r="J8" s="102">
        <v>11.95</v>
      </c>
      <c r="K8" s="103">
        <f t="shared" si="2"/>
        <v>11.95</v>
      </c>
      <c r="L8" s="104" cm="1">
        <f t="array" ref="L8">_xlfn.IFS(J8="","",J8="WD","",J8&lt;&gt;"",RANK(K8,$K$4:$K$12,0))</f>
        <v>6</v>
      </c>
      <c r="M8" s="24">
        <f t="shared" si="3"/>
        <v>6</v>
      </c>
      <c r="N8" s="83">
        <f t="shared" si="4"/>
        <v>23.5</v>
      </c>
      <c r="O8" s="103">
        <f t="shared" si="5"/>
        <v>23.5</v>
      </c>
      <c r="P8" s="104" cm="1">
        <f t="array" ref="P8">IFERROR(_xlfn.IFS(N8="","",N8&gt;0,RANK(O8,$O$4:$O$12,0)),"")</f>
        <v>4</v>
      </c>
      <c r="Q8" s="24">
        <f t="shared" si="6"/>
        <v>4</v>
      </c>
      <c r="R8" s="104"/>
      <c r="S8" s="104"/>
      <c r="T8" s="24"/>
    </row>
    <row r="9" spans="1:20" s="9" customFormat="1" x14ac:dyDescent="0.3">
      <c r="B9" s="8"/>
      <c r="C9" s="8" t="s">
        <v>19</v>
      </c>
      <c r="D9" s="8" t="s">
        <v>10</v>
      </c>
      <c r="E9" s="8" t="s">
        <v>83</v>
      </c>
      <c r="F9" s="76">
        <f>IFERROR(LARGE(F6:F8,1)+LARGE(F6:F8,2)+LARGE(F6:F8,3),"")</f>
        <v>35</v>
      </c>
      <c r="G9" s="98"/>
      <c r="H9" s="99"/>
      <c r="I9" s="78"/>
      <c r="J9" s="76">
        <f>IFERROR(LARGE(J6:J8,1)+LARGE(J6:J8,2)+LARGE(J6:J8,3),"")</f>
        <v>37.200000000000003</v>
      </c>
      <c r="K9" s="98"/>
      <c r="L9" s="99"/>
      <c r="M9" s="78"/>
      <c r="N9" s="76">
        <f>IFERROR(F9+J9,"")</f>
        <v>72.2</v>
      </c>
      <c r="O9" s="98"/>
      <c r="P9" s="99"/>
      <c r="Q9" s="78"/>
      <c r="R9" s="100">
        <f>N9</f>
        <v>72.2</v>
      </c>
      <c r="S9" s="101">
        <f>IFERROR(RANK(R9,$R$4:$R$12,0),"")</f>
        <v>1</v>
      </c>
      <c r="T9" s="78">
        <f t="shared" ref="T9" si="7">IF(S9&lt;11,S9,"")</f>
        <v>1</v>
      </c>
    </row>
    <row r="10" spans="1:20" x14ac:dyDescent="0.3">
      <c r="B10" s="13">
        <v>154</v>
      </c>
      <c r="C10" s="13" t="s">
        <v>220</v>
      </c>
      <c r="D10" s="13" t="s">
        <v>23</v>
      </c>
      <c r="E10" s="13" t="s">
        <v>221</v>
      </c>
      <c r="F10" s="102">
        <v>9.0500000000000007</v>
      </c>
      <c r="G10" s="103">
        <f t="shared" si="0"/>
        <v>9.0500000000000007</v>
      </c>
      <c r="H10" s="104" cm="1">
        <f t="array" ref="H10">_xlfn.IFS(F10="","",F10="WD","",F10&lt;&gt;"",RANK(G10,$G$4:$G$12,0))</f>
        <v>8</v>
      </c>
      <c r="I10" s="24">
        <f t="shared" si="1"/>
        <v>8</v>
      </c>
      <c r="J10" s="102">
        <v>11.15</v>
      </c>
      <c r="K10" s="103">
        <f t="shared" si="2"/>
        <v>11.15</v>
      </c>
      <c r="L10" s="104" cm="1">
        <f t="array" ref="L10">_xlfn.IFS(J10="","",J10="WD","",J10&lt;&gt;"",RANK(K10,$K$4:$K$12,0))</f>
        <v>8</v>
      </c>
      <c r="M10" s="24">
        <f t="shared" si="3"/>
        <v>8</v>
      </c>
      <c r="N10" s="83">
        <f t="shared" si="4"/>
        <v>20.200000000000003</v>
      </c>
      <c r="O10" s="103">
        <f t="shared" si="5"/>
        <v>20.200000000000003</v>
      </c>
      <c r="P10" s="104" cm="1">
        <f t="array" ref="P10">IFERROR(_xlfn.IFS(N10="","",N10&gt;0,RANK(O10,$O$4:$O$12,0)),"")</f>
        <v>8</v>
      </c>
      <c r="Q10" s="24">
        <f t="shared" si="6"/>
        <v>8</v>
      </c>
      <c r="R10" s="104"/>
      <c r="S10" s="104"/>
      <c r="T10" s="24"/>
    </row>
    <row r="11" spans="1:20" x14ac:dyDescent="0.3">
      <c r="B11" s="13">
        <v>155</v>
      </c>
      <c r="C11" s="13" t="s">
        <v>222</v>
      </c>
      <c r="D11" s="13" t="s">
        <v>23</v>
      </c>
      <c r="E11" s="13" t="s">
        <v>90</v>
      </c>
      <c r="F11" s="102">
        <v>9.3000000000000007</v>
      </c>
      <c r="G11" s="103">
        <f t="shared" si="0"/>
        <v>9.3000000000000007</v>
      </c>
      <c r="H11" s="104" cm="1">
        <f t="array" ref="H11">_xlfn.IFS(F11="","",F11="WD","",F11&lt;&gt;"",RANK(G11,$G$4:$G$12,0))</f>
        <v>7</v>
      </c>
      <c r="I11" s="24">
        <f t="shared" si="1"/>
        <v>7</v>
      </c>
      <c r="J11" s="102">
        <v>11.6</v>
      </c>
      <c r="K11" s="103">
        <f t="shared" si="2"/>
        <v>11.6</v>
      </c>
      <c r="L11" s="104" cm="1">
        <f t="array" ref="L11">_xlfn.IFS(J11="","",J11="WD","",J11&lt;&gt;"",RANK(K11,$K$4:$K$12,0))</f>
        <v>7</v>
      </c>
      <c r="M11" s="24">
        <f t="shared" si="3"/>
        <v>7</v>
      </c>
      <c r="N11" s="83">
        <f t="shared" si="4"/>
        <v>20.9</v>
      </c>
      <c r="O11" s="103">
        <f t="shared" si="5"/>
        <v>20.9</v>
      </c>
      <c r="P11" s="104" cm="1">
        <f t="array" ref="P11">IFERROR(_xlfn.IFS(N11="","",N11&gt;0,RANK(O11,$O$4:$O$12,0)),"")</f>
        <v>7</v>
      </c>
      <c r="Q11" s="24">
        <f t="shared" si="6"/>
        <v>7</v>
      </c>
      <c r="R11" s="104"/>
      <c r="S11" s="104"/>
      <c r="T11" s="24"/>
    </row>
    <row r="12" spans="1:20" x14ac:dyDescent="0.3">
      <c r="B12" s="13">
        <v>156</v>
      </c>
      <c r="C12" s="13" t="s">
        <v>223</v>
      </c>
      <c r="D12" s="13" t="s">
        <v>37</v>
      </c>
      <c r="E12" s="13" t="s">
        <v>221</v>
      </c>
      <c r="F12" s="102">
        <v>10.050000000000001</v>
      </c>
      <c r="G12" s="103">
        <f t="shared" si="0"/>
        <v>10.050000000000001</v>
      </c>
      <c r="H12" s="104" cm="1">
        <f t="array" ref="H12">_xlfn.IFS(F12="","",F12="WD","",F12&lt;&gt;"",RANK(G12,$G$4:$G$12,0))</f>
        <v>6</v>
      </c>
      <c r="I12" s="24">
        <f t="shared" si="1"/>
        <v>6</v>
      </c>
      <c r="J12" s="102">
        <v>12.2</v>
      </c>
      <c r="K12" s="103">
        <f t="shared" si="2"/>
        <v>12.2</v>
      </c>
      <c r="L12" s="104" cm="1">
        <f t="array" ref="L12">_xlfn.IFS(J12="","",J12="WD","",J12&lt;&gt;"",RANK(K12,$K$4:$K$12,0))</f>
        <v>5</v>
      </c>
      <c r="M12" s="24">
        <f t="shared" si="3"/>
        <v>5</v>
      </c>
      <c r="N12" s="83">
        <f t="shared" si="4"/>
        <v>22.25</v>
      </c>
      <c r="O12" s="103">
        <f t="shared" si="5"/>
        <v>22.25</v>
      </c>
      <c r="P12" s="104" cm="1">
        <f t="array" ref="P12">IFERROR(_xlfn.IFS(N12="","",N12&gt;0,RANK(O12,$O$4:$O$12,0)),"")</f>
        <v>6</v>
      </c>
      <c r="Q12" s="24">
        <f t="shared" si="6"/>
        <v>6</v>
      </c>
      <c r="R12" s="104"/>
      <c r="S12" s="104"/>
      <c r="T12" s="24"/>
    </row>
    <row r="13" spans="1:20" x14ac:dyDescent="0.3">
      <c r="B13" s="14"/>
      <c r="C13" s="14"/>
      <c r="D13" s="14"/>
      <c r="E13" s="14"/>
      <c r="F13" s="89"/>
      <c r="G13" s="90"/>
      <c r="H13" s="91"/>
      <c r="I13" s="91"/>
      <c r="J13" s="89"/>
      <c r="K13" s="90"/>
      <c r="L13" s="91"/>
      <c r="M13" s="91"/>
      <c r="N13" s="90"/>
      <c r="O13" s="90"/>
      <c r="P13" s="91"/>
      <c r="Q13" s="91"/>
      <c r="R13" s="91"/>
      <c r="S13" s="91"/>
      <c r="T13" s="91"/>
    </row>
    <row r="14" spans="1:20" s="9" customFormat="1" x14ac:dyDescent="0.3">
      <c r="B14" s="61" t="s">
        <v>18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</row>
    <row r="15" spans="1:20" s="9" customFormat="1" ht="46.5" customHeight="1" x14ac:dyDescent="0.3">
      <c r="B15" s="55" t="s">
        <v>12</v>
      </c>
      <c r="C15" s="55" t="s">
        <v>0</v>
      </c>
      <c r="D15" s="55" t="s">
        <v>1</v>
      </c>
      <c r="E15" s="56" t="s">
        <v>4</v>
      </c>
      <c r="F15" s="57" t="s">
        <v>2</v>
      </c>
      <c r="G15" s="58" t="s">
        <v>29</v>
      </c>
      <c r="H15" s="58" t="s">
        <v>30</v>
      </c>
      <c r="I15" s="56" t="s">
        <v>34</v>
      </c>
      <c r="J15" s="57" t="s">
        <v>3</v>
      </c>
      <c r="K15" s="58" t="s">
        <v>29</v>
      </c>
      <c r="L15" s="58" t="s">
        <v>30</v>
      </c>
      <c r="M15" s="56" t="s">
        <v>35</v>
      </c>
      <c r="N15" s="56" t="s">
        <v>13</v>
      </c>
      <c r="O15" s="58" t="s">
        <v>31</v>
      </c>
      <c r="P15" s="58" t="s">
        <v>32</v>
      </c>
      <c r="Q15" s="56" t="s">
        <v>14</v>
      </c>
      <c r="R15" s="58" t="s">
        <v>33</v>
      </c>
      <c r="S15" s="58" t="s">
        <v>33</v>
      </c>
      <c r="T15" s="55" t="s">
        <v>15</v>
      </c>
    </row>
    <row r="16" spans="1:20" x14ac:dyDescent="0.3">
      <c r="A16" s="9"/>
      <c r="B16" s="85">
        <v>137</v>
      </c>
      <c r="C16" s="85" t="s">
        <v>28</v>
      </c>
      <c r="D16" s="85" t="s">
        <v>10</v>
      </c>
      <c r="E16" s="85" t="s">
        <v>5</v>
      </c>
      <c r="F16" s="102">
        <v>12.55</v>
      </c>
      <c r="G16" s="103">
        <f t="shared" ref="G16:G29" si="8">F16</f>
        <v>12.55</v>
      </c>
      <c r="H16" s="104" cm="1">
        <f t="array" ref="H16">_xlfn.IFS(F16="","",F16="WD","",F16&lt;&gt;"",RANK(G16,$G$16:$G$29,0))</f>
        <v>1</v>
      </c>
      <c r="I16" s="24">
        <f t="shared" ref="I16:I29" si="9">IF(H16&lt;11,H16,"")</f>
        <v>1</v>
      </c>
      <c r="J16" s="102">
        <v>13.35</v>
      </c>
      <c r="K16" s="103">
        <f t="shared" ref="K16:K29" si="10">J16</f>
        <v>13.35</v>
      </c>
      <c r="L16" s="104" cm="1">
        <f t="array" ref="L16">_xlfn.IFS(J16="","",J16="WD","",J16&lt;&gt;"",RANK(K16,$K$16:$K$29,0))</f>
        <v>2</v>
      </c>
      <c r="M16" s="24">
        <f t="shared" ref="M16:M29" si="11">IF(L16&lt;11,L16,"")</f>
        <v>2</v>
      </c>
      <c r="N16" s="83">
        <f t="shared" ref="N16" si="12">IF(F16="WD","",F16+J16)</f>
        <v>25.9</v>
      </c>
      <c r="O16" s="103">
        <f t="shared" ref="O16:O29" si="13">N16</f>
        <v>25.9</v>
      </c>
      <c r="P16" s="104" cm="1">
        <f t="array" ref="P16">IFERROR(_xlfn.IFS(N16="","",N16&gt;0,RANK(O16,$O$16:$O$29,0)),"")</f>
        <v>1</v>
      </c>
      <c r="Q16" s="24">
        <f t="shared" ref="Q16:Q29" si="14">IF(P16&lt;11,P16,"")</f>
        <v>1</v>
      </c>
      <c r="R16" s="104"/>
      <c r="S16" s="104"/>
      <c r="T16" s="24"/>
    </row>
    <row r="17" spans="1:20" x14ac:dyDescent="0.3">
      <c r="B17" s="85">
        <v>138</v>
      </c>
      <c r="C17" s="85" t="s">
        <v>74</v>
      </c>
      <c r="D17" s="85" t="s">
        <v>10</v>
      </c>
      <c r="E17" s="85" t="s">
        <v>5</v>
      </c>
      <c r="F17" s="102">
        <v>12.4</v>
      </c>
      <c r="G17" s="103">
        <f t="shared" si="8"/>
        <v>12.4</v>
      </c>
      <c r="H17" s="104" cm="1">
        <f t="array" ref="H17">_xlfn.IFS(F17="","",F17="WD","",F17&lt;&gt;"",RANK(G17,$G$16:$G$29,0))</f>
        <v>2</v>
      </c>
      <c r="I17" s="24">
        <f t="shared" si="9"/>
        <v>2</v>
      </c>
      <c r="J17" s="102">
        <v>13.05</v>
      </c>
      <c r="K17" s="103">
        <f t="shared" si="10"/>
        <v>13.05</v>
      </c>
      <c r="L17" s="104" cm="1">
        <f t="array" ref="L17">_xlfn.IFS(J17="","",J17="WD","",J17&lt;&gt;"",RANK(K17,$K$16:$K$29,0))</f>
        <v>3</v>
      </c>
      <c r="M17" s="24">
        <f t="shared" si="11"/>
        <v>3</v>
      </c>
      <c r="N17" s="83">
        <f t="shared" ref="N17:N29" si="15">IF(F17="WD","",F17+J17)</f>
        <v>25.450000000000003</v>
      </c>
      <c r="O17" s="103">
        <f t="shared" si="13"/>
        <v>25.450000000000003</v>
      </c>
      <c r="P17" s="104" cm="1">
        <f t="array" ref="P17">IFERROR(_xlfn.IFS(N17="","",N17&gt;0,RANK(O17,$O$16:$O$29,0)),"")</f>
        <v>3</v>
      </c>
      <c r="Q17" s="24">
        <f t="shared" si="14"/>
        <v>3</v>
      </c>
      <c r="R17" s="104"/>
      <c r="S17" s="104"/>
      <c r="T17" s="24"/>
    </row>
    <row r="18" spans="1:20" x14ac:dyDescent="0.3">
      <c r="B18" s="85">
        <v>139</v>
      </c>
      <c r="C18" s="85" t="s">
        <v>224</v>
      </c>
      <c r="D18" s="85" t="s">
        <v>10</v>
      </c>
      <c r="E18" s="85" t="s">
        <v>5</v>
      </c>
      <c r="F18" s="102">
        <v>11.7</v>
      </c>
      <c r="G18" s="103">
        <f t="shared" si="8"/>
        <v>11.7</v>
      </c>
      <c r="H18" s="104" cm="1">
        <f t="array" ref="H18">_xlfn.IFS(F18="","",F18="WD","",F18&lt;&gt;"",RANK(G18,$G$16:$G$29,0))</f>
        <v>6</v>
      </c>
      <c r="I18" s="24">
        <f t="shared" si="9"/>
        <v>6</v>
      </c>
      <c r="J18" s="102">
        <v>12.2</v>
      </c>
      <c r="K18" s="103">
        <f t="shared" si="10"/>
        <v>12.2</v>
      </c>
      <c r="L18" s="104" cm="1">
        <f t="array" ref="L18">_xlfn.IFS(J18="","",J18="WD","",J18&lt;&gt;"",RANK(K18,$K$16:$K$29,0))</f>
        <v>7</v>
      </c>
      <c r="M18" s="24">
        <f t="shared" si="11"/>
        <v>7</v>
      </c>
      <c r="N18" s="83">
        <f t="shared" si="15"/>
        <v>23.9</v>
      </c>
      <c r="O18" s="103">
        <f t="shared" si="13"/>
        <v>23.9</v>
      </c>
      <c r="P18" s="104" cm="1">
        <f t="array" ref="P18">IFERROR(_xlfn.IFS(N18="","",N18&gt;0,RANK(O18,$O$16:$O$29,0)),"")</f>
        <v>5</v>
      </c>
      <c r="Q18" s="24">
        <f t="shared" si="14"/>
        <v>5</v>
      </c>
      <c r="R18" s="104"/>
      <c r="S18" s="104"/>
      <c r="T18" s="24"/>
    </row>
    <row r="19" spans="1:20" s="9" customFormat="1" x14ac:dyDescent="0.3">
      <c r="B19" s="22"/>
      <c r="C19" s="22" t="s">
        <v>19</v>
      </c>
      <c r="D19" s="22" t="s">
        <v>10</v>
      </c>
      <c r="E19" s="22" t="s">
        <v>5</v>
      </c>
      <c r="F19" s="76">
        <f>IFERROR(LARGE(F16:F18,1)+LARGE(F16:F18,2)+LARGE(F16:F18,3),"")</f>
        <v>36.650000000000006</v>
      </c>
      <c r="G19" s="98"/>
      <c r="H19" s="99"/>
      <c r="I19" s="78"/>
      <c r="J19" s="76">
        <f>IFERROR(LARGE(J16:J18,1)+LARGE(J16:J18,2)+LARGE(J16:J18,3),"")</f>
        <v>38.599999999999994</v>
      </c>
      <c r="K19" s="98"/>
      <c r="L19" s="99"/>
      <c r="M19" s="78"/>
      <c r="N19" s="76">
        <f>IFERROR(F19+J19,"")</f>
        <v>75.25</v>
      </c>
      <c r="O19" s="98"/>
      <c r="P19" s="99"/>
      <c r="Q19" s="78"/>
      <c r="R19" s="100">
        <f>N19</f>
        <v>75.25</v>
      </c>
      <c r="S19" s="101">
        <f>IFERROR(RANK(R19,$R$16:$R$29,0),"")</f>
        <v>1</v>
      </c>
      <c r="T19" s="78">
        <f t="shared" ref="T19" si="16">IF(S19&lt;11,S19,"")</f>
        <v>1</v>
      </c>
    </row>
    <row r="20" spans="1:20" s="9" customFormat="1" ht="15" customHeight="1" x14ac:dyDescent="0.3">
      <c r="A20"/>
      <c r="B20" s="85">
        <v>140</v>
      </c>
      <c r="C20" s="85" t="s">
        <v>39</v>
      </c>
      <c r="D20" s="85" t="s">
        <v>10</v>
      </c>
      <c r="E20" s="85" t="s">
        <v>6</v>
      </c>
      <c r="F20" s="102">
        <v>12.1</v>
      </c>
      <c r="G20" s="103">
        <f t="shared" si="8"/>
        <v>12.1</v>
      </c>
      <c r="H20" s="104" cm="1">
        <f t="array" ref="H20">_xlfn.IFS(F20="","",F20="WD","",F20&lt;&gt;"",RANK(G20,$G$16:$G$29,0))</f>
        <v>4</v>
      </c>
      <c r="I20" s="24">
        <f t="shared" si="9"/>
        <v>4</v>
      </c>
      <c r="J20" s="102">
        <v>11.55</v>
      </c>
      <c r="K20" s="103">
        <f t="shared" si="10"/>
        <v>11.55</v>
      </c>
      <c r="L20" s="104" cm="1">
        <f t="array" ref="L20">_xlfn.IFS(J20="","",J20="WD","",J20&lt;&gt;"",RANK(K20,$K$16:$K$29,0))</f>
        <v>8</v>
      </c>
      <c r="M20" s="24">
        <f t="shared" si="11"/>
        <v>8</v>
      </c>
      <c r="N20" s="83">
        <f t="shared" si="15"/>
        <v>23.65</v>
      </c>
      <c r="O20" s="103">
        <f t="shared" si="13"/>
        <v>23.65</v>
      </c>
      <c r="P20" s="104" cm="1">
        <f t="array" ref="P20">IFERROR(_xlfn.IFS(N20="","",N20&gt;0,RANK(O20,$O$16:$O$29,0)),"")</f>
        <v>6</v>
      </c>
      <c r="Q20" s="24">
        <f t="shared" si="14"/>
        <v>6</v>
      </c>
      <c r="R20" s="104"/>
      <c r="S20" s="104"/>
      <c r="T20" s="24"/>
    </row>
    <row r="21" spans="1:20" s="12" customFormat="1" x14ac:dyDescent="0.3">
      <c r="A21" s="9"/>
      <c r="B21" s="85">
        <v>141</v>
      </c>
      <c r="C21" s="85" t="s">
        <v>225</v>
      </c>
      <c r="D21" s="85" t="s">
        <v>10</v>
      </c>
      <c r="E21" s="85" t="s">
        <v>6</v>
      </c>
      <c r="F21" s="102">
        <v>11.1</v>
      </c>
      <c r="G21" s="103">
        <f t="shared" si="8"/>
        <v>11.1</v>
      </c>
      <c r="H21" s="104" cm="1">
        <f t="array" ref="H21">_xlfn.IFS(F21="","",F21="WD","",F21&lt;&gt;"",RANK(G21,$G$16:$G$29,0))</f>
        <v>8</v>
      </c>
      <c r="I21" s="24">
        <f t="shared" si="9"/>
        <v>8</v>
      </c>
      <c r="J21" s="102">
        <v>12.25</v>
      </c>
      <c r="K21" s="103">
        <f t="shared" si="10"/>
        <v>12.25</v>
      </c>
      <c r="L21" s="104" cm="1">
        <f t="array" ref="L21">_xlfn.IFS(J21="","",J21="WD","",J21&lt;&gt;"",RANK(K21,$K$16:$K$29,0))</f>
        <v>5</v>
      </c>
      <c r="M21" s="24">
        <f t="shared" si="11"/>
        <v>5</v>
      </c>
      <c r="N21" s="83">
        <f t="shared" si="15"/>
        <v>23.35</v>
      </c>
      <c r="O21" s="103">
        <f t="shared" si="13"/>
        <v>23.35</v>
      </c>
      <c r="P21" s="104" cm="1">
        <f t="array" ref="P21">IFERROR(_xlfn.IFS(N21="","",N21&gt;0,RANK(O21,$O$16:$O$29,0)),"")</f>
        <v>8</v>
      </c>
      <c r="Q21" s="24">
        <f t="shared" si="14"/>
        <v>8</v>
      </c>
      <c r="R21" s="104"/>
      <c r="S21" s="104"/>
      <c r="T21" s="24"/>
    </row>
    <row r="22" spans="1:20" x14ac:dyDescent="0.3">
      <c r="A22" s="12"/>
      <c r="B22" s="85">
        <v>142</v>
      </c>
      <c r="C22" s="85" t="s">
        <v>38</v>
      </c>
      <c r="D22" s="85" t="s">
        <v>10</v>
      </c>
      <c r="E22" s="85" t="s">
        <v>6</v>
      </c>
      <c r="F22" s="102">
        <v>12.25</v>
      </c>
      <c r="G22" s="103">
        <f t="shared" si="8"/>
        <v>12.25</v>
      </c>
      <c r="H22" s="104" cm="1">
        <f t="array" ref="H22">_xlfn.IFS(F22="","",F22="WD","",F22&lt;&gt;"",RANK(G22,$G$16:$G$29,0))</f>
        <v>3</v>
      </c>
      <c r="I22" s="24">
        <f t="shared" si="9"/>
        <v>3</v>
      </c>
      <c r="J22" s="102">
        <v>12.85</v>
      </c>
      <c r="K22" s="103">
        <f t="shared" si="10"/>
        <v>12.85</v>
      </c>
      <c r="L22" s="104" cm="1">
        <f t="array" ref="L22">_xlfn.IFS(J22="","",J22="WD","",J22&lt;&gt;"",RANK(K22,$K$16:$K$29,0))</f>
        <v>4</v>
      </c>
      <c r="M22" s="24">
        <f t="shared" si="11"/>
        <v>4</v>
      </c>
      <c r="N22" s="83">
        <f t="shared" si="15"/>
        <v>25.1</v>
      </c>
      <c r="O22" s="103">
        <f t="shared" si="13"/>
        <v>25.1</v>
      </c>
      <c r="P22" s="104" cm="1">
        <f t="array" ref="P22">IFERROR(_xlfn.IFS(N22="","",N22&gt;0,RANK(O22,$O$16:$O$29,0)),"")</f>
        <v>4</v>
      </c>
      <c r="Q22" s="24">
        <f t="shared" si="14"/>
        <v>4</v>
      </c>
      <c r="R22" s="104"/>
      <c r="S22" s="104"/>
      <c r="T22" s="24"/>
    </row>
    <row r="23" spans="1:20" s="9" customFormat="1" x14ac:dyDescent="0.3">
      <c r="B23" s="22"/>
      <c r="C23" s="22" t="s">
        <v>19</v>
      </c>
      <c r="D23" s="22" t="s">
        <v>10</v>
      </c>
      <c r="E23" s="22" t="s">
        <v>6</v>
      </c>
      <c r="F23" s="76">
        <f>IFERROR(LARGE(F20:F22,1)+LARGE(F20:F22,2)+LARGE(F20:F22,3),"")</f>
        <v>35.450000000000003</v>
      </c>
      <c r="G23" s="98"/>
      <c r="H23" s="99"/>
      <c r="I23" s="78"/>
      <c r="J23" s="76">
        <f>IFERROR(LARGE(J20:J22,1)+LARGE(J20:J22,2)+LARGE(J20:J22,3),"")</f>
        <v>36.650000000000006</v>
      </c>
      <c r="K23" s="98"/>
      <c r="L23" s="99"/>
      <c r="M23" s="78"/>
      <c r="N23" s="76">
        <f>IFERROR(F23+J23,"")</f>
        <v>72.100000000000009</v>
      </c>
      <c r="O23" s="98"/>
      <c r="P23" s="99"/>
      <c r="Q23" s="78"/>
      <c r="R23" s="100">
        <f>N23</f>
        <v>72.100000000000009</v>
      </c>
      <c r="S23" s="101">
        <f>IFERROR(RANK(R23,$R$16:$R$29,0),"")</f>
        <v>2</v>
      </c>
      <c r="T23" s="78">
        <f t="shared" ref="T23" si="17">IF(S23&lt;11,S23,"")</f>
        <v>2</v>
      </c>
    </row>
    <row r="24" spans="1:20" s="9" customFormat="1" x14ac:dyDescent="0.3">
      <c r="B24" s="85">
        <v>143</v>
      </c>
      <c r="C24" s="85" t="s">
        <v>226</v>
      </c>
      <c r="D24" s="85" t="s">
        <v>131</v>
      </c>
      <c r="E24" s="85" t="s">
        <v>90</v>
      </c>
      <c r="F24" s="102">
        <v>11.9</v>
      </c>
      <c r="G24" s="103">
        <f t="shared" si="8"/>
        <v>11.9</v>
      </c>
      <c r="H24" s="104" cm="1">
        <f t="array" ref="H24">_xlfn.IFS(F24="","",F24="WD","",F24&lt;&gt;"",RANK(G24,$G$16:$G$29,0))</f>
        <v>5</v>
      </c>
      <c r="I24" s="24">
        <f t="shared" si="9"/>
        <v>5</v>
      </c>
      <c r="J24" s="102">
        <v>13.6</v>
      </c>
      <c r="K24" s="103">
        <f t="shared" si="10"/>
        <v>13.6</v>
      </c>
      <c r="L24" s="104" cm="1">
        <f t="array" ref="L24">_xlfn.IFS(J24="","",J24="WD","",J24&lt;&gt;"",RANK(K24,$K$16:$K$29,0))</f>
        <v>1</v>
      </c>
      <c r="M24" s="24">
        <f t="shared" si="11"/>
        <v>1</v>
      </c>
      <c r="N24" s="83">
        <f t="shared" si="15"/>
        <v>25.5</v>
      </c>
      <c r="O24" s="103">
        <f t="shared" si="13"/>
        <v>25.5</v>
      </c>
      <c r="P24" s="104" cm="1">
        <f t="array" ref="P24">IFERROR(_xlfn.IFS(N24="","",N24&gt;0,RANK(O24,$O$16:$O$29,0)),"")</f>
        <v>2</v>
      </c>
      <c r="Q24" s="24">
        <f t="shared" si="14"/>
        <v>2</v>
      </c>
      <c r="R24" s="104"/>
      <c r="S24" s="104"/>
      <c r="T24" s="24"/>
    </row>
    <row r="25" spans="1:20" x14ac:dyDescent="0.3">
      <c r="B25" s="85">
        <v>144</v>
      </c>
      <c r="C25" s="85" t="s">
        <v>227</v>
      </c>
      <c r="D25" s="85" t="s">
        <v>131</v>
      </c>
      <c r="E25" s="85" t="s">
        <v>90</v>
      </c>
      <c r="F25" s="102">
        <v>11.15</v>
      </c>
      <c r="G25" s="103">
        <f t="shared" si="8"/>
        <v>11.15</v>
      </c>
      <c r="H25" s="104" cm="1">
        <f t="array" ref="H25">_xlfn.IFS(F25="","",F25="WD","",F25&lt;&gt;"",RANK(G25,$G$16:$G$29,0))</f>
        <v>7</v>
      </c>
      <c r="I25" s="24">
        <f t="shared" si="9"/>
        <v>7</v>
      </c>
      <c r="J25" s="102">
        <v>12.25</v>
      </c>
      <c r="K25" s="103">
        <f t="shared" si="10"/>
        <v>12.25</v>
      </c>
      <c r="L25" s="104" cm="1">
        <f t="array" ref="L25">_xlfn.IFS(J25="","",J25="WD","",J25&lt;&gt;"",RANK(K25,$K$16:$K$29,0))</f>
        <v>5</v>
      </c>
      <c r="M25" s="24">
        <f t="shared" si="11"/>
        <v>5</v>
      </c>
      <c r="N25" s="83">
        <f t="shared" si="15"/>
        <v>23.4</v>
      </c>
      <c r="O25" s="103">
        <f t="shared" si="13"/>
        <v>23.4</v>
      </c>
      <c r="P25" s="104" cm="1">
        <f t="array" ref="P25">IFERROR(_xlfn.IFS(N25="","",N25&gt;0,RANK(O25,$O$16:$O$29,0)),"")</f>
        <v>7</v>
      </c>
      <c r="Q25" s="24">
        <f t="shared" si="14"/>
        <v>7</v>
      </c>
      <c r="R25" s="104"/>
      <c r="S25" s="104"/>
      <c r="T25" s="24"/>
    </row>
    <row r="26" spans="1:20" x14ac:dyDescent="0.3">
      <c r="B26" s="85">
        <v>145</v>
      </c>
      <c r="C26" s="85" t="s">
        <v>228</v>
      </c>
      <c r="D26" s="85" t="s">
        <v>8</v>
      </c>
      <c r="E26" s="85" t="s">
        <v>90</v>
      </c>
      <c r="F26" s="102">
        <v>10.65</v>
      </c>
      <c r="G26" s="103">
        <f t="shared" si="8"/>
        <v>10.65</v>
      </c>
      <c r="H26" s="104" cm="1">
        <f t="array" ref="H26">_xlfn.IFS(F26="","",F26="WD","",F26&lt;&gt;"",RANK(G26,$G$16:$G$29,0))</f>
        <v>10</v>
      </c>
      <c r="I26" s="24">
        <f t="shared" si="9"/>
        <v>10</v>
      </c>
      <c r="J26" s="102">
        <v>11.55</v>
      </c>
      <c r="K26" s="103">
        <f t="shared" si="10"/>
        <v>11.55</v>
      </c>
      <c r="L26" s="104" cm="1">
        <f t="array" ref="L26">_xlfn.IFS(J26="","",J26="WD","",J26&lt;&gt;"",RANK(K26,$K$16:$K$29,0))</f>
        <v>8</v>
      </c>
      <c r="M26" s="24">
        <f t="shared" si="11"/>
        <v>8</v>
      </c>
      <c r="N26" s="83">
        <f t="shared" si="15"/>
        <v>22.200000000000003</v>
      </c>
      <c r="O26" s="103">
        <f t="shared" si="13"/>
        <v>22.200000000000003</v>
      </c>
      <c r="P26" s="104" cm="1">
        <f t="array" ref="P26">IFERROR(_xlfn.IFS(N26="","",N26&gt;0,RANK(O26,$O$16:$O$29,0)),"")</f>
        <v>9</v>
      </c>
      <c r="Q26" s="24">
        <f t="shared" si="14"/>
        <v>9</v>
      </c>
      <c r="R26" s="104"/>
      <c r="S26" s="104"/>
      <c r="T26" s="24"/>
    </row>
    <row r="27" spans="1:20" x14ac:dyDescent="0.3">
      <c r="B27" s="85">
        <v>146</v>
      </c>
      <c r="C27" s="85" t="s">
        <v>229</v>
      </c>
      <c r="D27" s="85" t="s">
        <v>8</v>
      </c>
      <c r="E27" s="85" t="s">
        <v>90</v>
      </c>
      <c r="F27" s="102">
        <v>10.5</v>
      </c>
      <c r="G27" s="103">
        <f t="shared" si="8"/>
        <v>10.5</v>
      </c>
      <c r="H27" s="104" cm="1">
        <f t="array" ref="H27">_xlfn.IFS(F27="","",F27="WD","",F27&lt;&gt;"",RANK(G27,$G$16:$G$29,0))</f>
        <v>11</v>
      </c>
      <c r="I27" s="24" t="str">
        <f t="shared" si="9"/>
        <v/>
      </c>
      <c r="J27" s="102">
        <v>11.55</v>
      </c>
      <c r="K27" s="103">
        <f t="shared" si="10"/>
        <v>11.55</v>
      </c>
      <c r="L27" s="104" cm="1">
        <f t="array" ref="L27">_xlfn.IFS(J27="","",J27="WD","",J27&lt;&gt;"",RANK(K27,$K$16:$K$29,0))</f>
        <v>8</v>
      </c>
      <c r="M27" s="24">
        <f t="shared" si="11"/>
        <v>8</v>
      </c>
      <c r="N27" s="83">
        <f t="shared" si="15"/>
        <v>22.05</v>
      </c>
      <c r="O27" s="103">
        <f t="shared" si="13"/>
        <v>22.05</v>
      </c>
      <c r="P27" s="104" cm="1">
        <f t="array" ref="P27">IFERROR(_xlfn.IFS(N27="","",N27&gt;0,RANK(O27,$O$16:$O$29,0)),"")</f>
        <v>11</v>
      </c>
      <c r="Q27" s="24" t="str">
        <f t="shared" si="14"/>
        <v/>
      </c>
      <c r="R27" s="104"/>
      <c r="S27" s="104"/>
      <c r="T27" s="24"/>
    </row>
    <row r="28" spans="1:20" x14ac:dyDescent="0.3">
      <c r="B28" s="85">
        <v>147</v>
      </c>
      <c r="C28" s="85" t="s">
        <v>230</v>
      </c>
      <c r="D28" s="85" t="s">
        <v>23</v>
      </c>
      <c r="E28" s="85" t="s">
        <v>90</v>
      </c>
      <c r="F28" s="102">
        <v>10.8</v>
      </c>
      <c r="G28" s="103">
        <f t="shared" si="8"/>
        <v>10.8</v>
      </c>
      <c r="H28" s="104" cm="1">
        <f t="array" ref="H28">_xlfn.IFS(F28="","",F28="WD","",F28&lt;&gt;"",RANK(G28,$G$16:$G$29,0))</f>
        <v>9</v>
      </c>
      <c r="I28" s="24">
        <f t="shared" si="9"/>
        <v>9</v>
      </c>
      <c r="J28" s="102">
        <v>11.4</v>
      </c>
      <c r="K28" s="103">
        <f t="shared" si="10"/>
        <v>11.4</v>
      </c>
      <c r="L28" s="104" cm="1">
        <f t="array" ref="L28">_xlfn.IFS(J28="","",J28="WD","",J28&lt;&gt;"",RANK(K28,$K$16:$K$29,0))</f>
        <v>12</v>
      </c>
      <c r="M28" s="24" t="str">
        <f t="shared" si="11"/>
        <v/>
      </c>
      <c r="N28" s="83">
        <f t="shared" si="15"/>
        <v>22.200000000000003</v>
      </c>
      <c r="O28" s="103">
        <f t="shared" si="13"/>
        <v>22.200000000000003</v>
      </c>
      <c r="P28" s="104" cm="1">
        <f t="array" ref="P28">IFERROR(_xlfn.IFS(N28="","",N28&gt;0,RANK(O28,$O$16:$O$29,0)),"")</f>
        <v>9</v>
      </c>
      <c r="Q28" s="24">
        <f t="shared" si="14"/>
        <v>9</v>
      </c>
      <c r="R28" s="104"/>
      <c r="S28" s="104"/>
      <c r="T28" s="24"/>
    </row>
    <row r="29" spans="1:20" x14ac:dyDescent="0.3">
      <c r="B29" s="85">
        <v>148</v>
      </c>
      <c r="C29" s="85" t="s">
        <v>231</v>
      </c>
      <c r="D29" s="85" t="s">
        <v>23</v>
      </c>
      <c r="E29" s="85" t="s">
        <v>90</v>
      </c>
      <c r="F29" s="102">
        <v>10.4</v>
      </c>
      <c r="G29" s="103">
        <f t="shared" si="8"/>
        <v>10.4</v>
      </c>
      <c r="H29" s="104" cm="1">
        <f t="array" ref="H29">_xlfn.IFS(F29="","",F29="WD","",F29&lt;&gt;"",RANK(G29,$G$16:$G$29,0))</f>
        <v>12</v>
      </c>
      <c r="I29" s="24" t="str">
        <f t="shared" si="9"/>
        <v/>
      </c>
      <c r="J29" s="102">
        <v>11.45</v>
      </c>
      <c r="K29" s="103">
        <f t="shared" si="10"/>
        <v>11.45</v>
      </c>
      <c r="L29" s="104" cm="1">
        <f t="array" ref="L29">_xlfn.IFS(J29="","",J29="WD","",J29&lt;&gt;"",RANK(K29,$K$16:$K$29,0))</f>
        <v>11</v>
      </c>
      <c r="M29" s="24" t="str">
        <f t="shared" si="11"/>
        <v/>
      </c>
      <c r="N29" s="83">
        <f t="shared" si="15"/>
        <v>21.85</v>
      </c>
      <c r="O29" s="103">
        <f t="shared" si="13"/>
        <v>21.85</v>
      </c>
      <c r="P29" s="104" cm="1">
        <f t="array" ref="P29">IFERROR(_xlfn.IFS(N29="","",N29&gt;0,RANK(O29,$O$16:$O$29,0)),"")</f>
        <v>12</v>
      </c>
      <c r="Q29" s="24" t="str">
        <f t="shared" si="14"/>
        <v/>
      </c>
      <c r="R29" s="104"/>
      <c r="S29" s="104"/>
      <c r="T29" s="24"/>
    </row>
    <row r="30" spans="1:20" x14ac:dyDescent="0.3"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</row>
    <row r="31" spans="1:20" x14ac:dyDescent="0.3">
      <c r="B31" s="61" t="s">
        <v>17</v>
      </c>
      <c r="C31" s="60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</row>
    <row r="32" spans="1:20" s="9" customFormat="1" ht="46.5" customHeight="1" x14ac:dyDescent="0.3">
      <c r="A32"/>
      <c r="B32" s="55" t="s">
        <v>12</v>
      </c>
      <c r="C32" s="55" t="s">
        <v>0</v>
      </c>
      <c r="D32" s="55" t="s">
        <v>1</v>
      </c>
      <c r="E32" s="56" t="s">
        <v>4</v>
      </c>
      <c r="F32" s="57" t="s">
        <v>2</v>
      </c>
      <c r="G32" s="58" t="s">
        <v>29</v>
      </c>
      <c r="H32" s="58" t="s">
        <v>30</v>
      </c>
      <c r="I32" s="56" t="s">
        <v>34</v>
      </c>
      <c r="J32" s="57" t="s">
        <v>3</v>
      </c>
      <c r="K32" s="58" t="s">
        <v>29</v>
      </c>
      <c r="L32" s="58" t="s">
        <v>30</v>
      </c>
      <c r="M32" s="56" t="s">
        <v>35</v>
      </c>
      <c r="N32" s="57" t="s">
        <v>13</v>
      </c>
      <c r="O32" s="58" t="s">
        <v>31</v>
      </c>
      <c r="P32" s="58" t="s">
        <v>32</v>
      </c>
      <c r="Q32" s="56" t="s">
        <v>14</v>
      </c>
      <c r="R32" s="58" t="s">
        <v>33</v>
      </c>
      <c r="S32" s="58" t="s">
        <v>33</v>
      </c>
      <c r="T32" s="55" t="s">
        <v>15</v>
      </c>
    </row>
    <row r="33" spans="1:20" x14ac:dyDescent="0.3">
      <c r="A33" s="9"/>
      <c r="B33" s="85">
        <v>157</v>
      </c>
      <c r="C33" s="85" t="s">
        <v>232</v>
      </c>
      <c r="D33" s="85" t="s">
        <v>131</v>
      </c>
      <c r="E33" s="85" t="s">
        <v>90</v>
      </c>
      <c r="F33" s="102">
        <v>12.7</v>
      </c>
      <c r="G33" s="103">
        <f>F33</f>
        <v>12.7</v>
      </c>
      <c r="H33" s="104" cm="1">
        <f t="array" ref="H33">_xlfn.IFS(F33="","",F33="WD","",F33&lt;&gt;"",RANK(G33,$G$33:$G$35,0))</f>
        <v>2</v>
      </c>
      <c r="I33" s="24">
        <f>IF(H33&lt;11,H33,"")</f>
        <v>2</v>
      </c>
      <c r="J33" s="102">
        <v>13.05</v>
      </c>
      <c r="K33" s="103">
        <f>J33</f>
        <v>13.05</v>
      </c>
      <c r="L33" s="104" cm="1">
        <f t="array" ref="L33">_xlfn.IFS(J33="","",J33="WD","",J33&lt;&gt;"",RANK(K33,$K$33:$K$35,0))</f>
        <v>2</v>
      </c>
      <c r="M33" s="24">
        <f>IF(L33&lt;11,L33,"")</f>
        <v>2</v>
      </c>
      <c r="N33" s="83">
        <f>IF(F33="WD","",F33+J33)</f>
        <v>25.75</v>
      </c>
      <c r="O33" s="103">
        <f>N33</f>
        <v>25.75</v>
      </c>
      <c r="P33" s="104" cm="1">
        <f t="array" ref="P33">IFERROR(_xlfn.IFS(N33="","",N33&gt;0,RANK(O33,$O$33:$O$35,0)),"")</f>
        <v>2</v>
      </c>
      <c r="Q33" s="24">
        <f>IF(P33&lt;11,P33,"")</f>
        <v>2</v>
      </c>
      <c r="R33" s="104"/>
      <c r="S33" s="104"/>
      <c r="T33" s="24"/>
    </row>
    <row r="34" spans="1:20" x14ac:dyDescent="0.3">
      <c r="B34" s="85">
        <v>158</v>
      </c>
      <c r="C34" s="85" t="s">
        <v>233</v>
      </c>
      <c r="D34" s="85" t="s">
        <v>234</v>
      </c>
      <c r="E34" s="85" t="s">
        <v>90</v>
      </c>
      <c r="F34" s="102">
        <v>12.75</v>
      </c>
      <c r="G34" s="103">
        <f t="shared" ref="G34:G35" si="18">F34</f>
        <v>12.75</v>
      </c>
      <c r="H34" s="104" cm="1">
        <f t="array" ref="H34">_xlfn.IFS(F34="","",F34="WD","",F34&lt;&gt;"",RANK(G34,$G$33:$G$35,0))</f>
        <v>1</v>
      </c>
      <c r="I34" s="24">
        <f t="shared" ref="I34:I35" si="19">IF(H34&lt;11,H34,"")</f>
        <v>1</v>
      </c>
      <c r="J34" s="102">
        <v>13.15</v>
      </c>
      <c r="K34" s="103">
        <f t="shared" ref="K34:K35" si="20">J34</f>
        <v>13.15</v>
      </c>
      <c r="L34" s="104" cm="1">
        <f t="array" ref="L34">_xlfn.IFS(J34="","",J34="WD","",J34&lt;&gt;"",RANK(K34,$K$33:$K$35,0))</f>
        <v>1</v>
      </c>
      <c r="M34" s="24">
        <f t="shared" ref="M34:M35" si="21">IF(L34&lt;11,L34,"")</f>
        <v>1</v>
      </c>
      <c r="N34" s="83">
        <f t="shared" ref="N34:N35" si="22">IF(F34="WD","",F34+J34)</f>
        <v>25.9</v>
      </c>
      <c r="O34" s="103">
        <f t="shared" ref="O34:O35" si="23">N34</f>
        <v>25.9</v>
      </c>
      <c r="P34" s="104" cm="1">
        <f t="array" ref="P34">IFERROR(_xlfn.IFS(N34="","",N34&gt;0,RANK(O34,$O$33:$O$35,0)),"")</f>
        <v>1</v>
      </c>
      <c r="Q34" s="24">
        <f t="shared" ref="Q34:Q35" si="24">IF(P34&lt;11,P34,"")</f>
        <v>1</v>
      </c>
      <c r="R34" s="104"/>
      <c r="S34" s="104"/>
      <c r="T34" s="24"/>
    </row>
    <row r="35" spans="1:20" x14ac:dyDescent="0.3">
      <c r="B35" s="85">
        <v>159</v>
      </c>
      <c r="C35" s="85" t="s">
        <v>75</v>
      </c>
      <c r="D35" s="85" t="s">
        <v>23</v>
      </c>
      <c r="E35" s="85" t="s">
        <v>90</v>
      </c>
      <c r="F35" s="102" t="s">
        <v>168</v>
      </c>
      <c r="G35" s="103" t="str">
        <f t="shared" si="18"/>
        <v>WD</v>
      </c>
      <c r="H35" s="104" t="str" cm="1">
        <f t="array" ref="H35">_xlfn.IFS(F35="","",F35="WD","",F35&lt;&gt;"",RANK(G35,$G$33:$G$35,0))</f>
        <v/>
      </c>
      <c r="I35" s="24" t="str">
        <f t="shared" si="19"/>
        <v/>
      </c>
      <c r="J35" s="102" t="s">
        <v>168</v>
      </c>
      <c r="K35" s="103" t="str">
        <f t="shared" si="20"/>
        <v>WD</v>
      </c>
      <c r="L35" s="104" t="str" cm="1">
        <f t="array" ref="L35">_xlfn.IFS(J35="","",J35="WD","",J35&lt;&gt;"",RANK(K35,$K$33:$K$35,0))</f>
        <v/>
      </c>
      <c r="M35" s="24" t="str">
        <f t="shared" si="21"/>
        <v/>
      </c>
      <c r="N35" s="83" t="str">
        <f t="shared" si="22"/>
        <v/>
      </c>
      <c r="O35" s="103" t="str">
        <f t="shared" si="23"/>
        <v/>
      </c>
      <c r="P35" s="104" t="str" cm="1">
        <f t="array" ref="P35">IFERROR(_xlfn.IFS(N35="","",N35&gt;0,RANK(O35,$O$33:$O$35,0)),"")</f>
        <v/>
      </c>
      <c r="Q35" s="24" t="str">
        <f t="shared" si="24"/>
        <v/>
      </c>
      <c r="R35" s="104"/>
      <c r="S35" s="104"/>
      <c r="T35" s="24"/>
    </row>
    <row r="36" spans="1:20" s="9" customFormat="1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x14ac:dyDescent="0.3">
      <c r="A37" s="9"/>
      <c r="B37" s="61" t="s">
        <v>235</v>
      </c>
      <c r="C37" s="60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</row>
    <row r="38" spans="1:20" ht="46.5" customHeight="1" x14ac:dyDescent="0.3">
      <c r="B38" s="55" t="s">
        <v>12</v>
      </c>
      <c r="C38" s="55" t="s">
        <v>0</v>
      </c>
      <c r="D38" s="55" t="s">
        <v>1</v>
      </c>
      <c r="E38" s="56" t="s">
        <v>4</v>
      </c>
      <c r="F38" s="57" t="s">
        <v>2</v>
      </c>
      <c r="G38" s="58" t="s">
        <v>29</v>
      </c>
      <c r="H38" s="58" t="s">
        <v>30</v>
      </c>
      <c r="I38" s="56" t="s">
        <v>34</v>
      </c>
      <c r="J38" s="57" t="s">
        <v>3</v>
      </c>
      <c r="K38" s="58" t="s">
        <v>29</v>
      </c>
      <c r="L38" s="58" t="s">
        <v>30</v>
      </c>
      <c r="M38" s="56" t="s">
        <v>35</v>
      </c>
      <c r="N38" s="56" t="s">
        <v>13</v>
      </c>
      <c r="O38" s="58" t="s">
        <v>31</v>
      </c>
      <c r="P38" s="58" t="s">
        <v>32</v>
      </c>
      <c r="Q38" s="56" t="s">
        <v>14</v>
      </c>
      <c r="R38" s="58" t="s">
        <v>33</v>
      </c>
      <c r="S38" s="58" t="s">
        <v>33</v>
      </c>
      <c r="T38" s="55" t="s">
        <v>15</v>
      </c>
    </row>
    <row r="39" spans="1:20" x14ac:dyDescent="0.3">
      <c r="B39" s="85">
        <v>160</v>
      </c>
      <c r="C39" s="85" t="s">
        <v>236</v>
      </c>
      <c r="D39" s="85" t="s">
        <v>8</v>
      </c>
      <c r="E39" s="85" t="s">
        <v>90</v>
      </c>
      <c r="F39" s="102">
        <v>11</v>
      </c>
      <c r="G39" s="103">
        <f>F39</f>
        <v>11</v>
      </c>
      <c r="H39" s="104" cm="1">
        <f t="array" ref="H39">_xlfn.IFS(F39="","",F39="WD","",F39&lt;&gt;"",RANK(G39,$G$39:$G$39,0))</f>
        <v>1</v>
      </c>
      <c r="I39" s="24">
        <f>IF(H39&lt;11,H39,"")</f>
        <v>1</v>
      </c>
      <c r="J39" s="102">
        <v>12.65</v>
      </c>
      <c r="K39" s="103">
        <f>J39</f>
        <v>12.65</v>
      </c>
      <c r="L39" s="104" cm="1">
        <f t="array" ref="L39">_xlfn.IFS(J39="","",J39="WD","",J39&lt;&gt;"",RANK(K39,$K$39:$K$39,0))</f>
        <v>1</v>
      </c>
      <c r="M39" s="24">
        <f>IF(L39&lt;11,L39,"")</f>
        <v>1</v>
      </c>
      <c r="N39" s="83">
        <f>IF(F39="WD","",F39+J39)</f>
        <v>23.65</v>
      </c>
      <c r="O39" s="103">
        <f>N39</f>
        <v>23.65</v>
      </c>
      <c r="P39" s="104" cm="1">
        <f t="array" ref="P39">IFERROR(_xlfn.IFS(N39="","",N39&gt;0,RANK(O39,$O$39:$O$39,0)),"")</f>
        <v>1</v>
      </c>
      <c r="Q39" s="24">
        <f>IF(P39&lt;11,P39,"")</f>
        <v>1</v>
      </c>
      <c r="R39" s="104"/>
      <c r="S39" s="104"/>
      <c r="T39" s="24"/>
    </row>
    <row r="41" spans="1:20" s="9" customForma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x14ac:dyDescent="0.3">
      <c r="A42" s="9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67" fitToHeight="0" orientation="portrait" horizontalDpi="360" verticalDpi="360" r:id="rId1"/>
  <headerFooter>
    <oddHeader>&amp;CUnder 8, Under 10, Under 12 and Over 12 Boys
&amp;RPage &amp;P of &amp;N</oddHeader>
    <oddFooter>&amp;LKirkcaldy Gymnastics Club Annual Floor and Vault Competition 2026&amp;R&amp;G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1FF0B-BCD9-4B87-B344-5D604FF01BDE}">
  <sheetPr>
    <pageSetUpPr fitToPage="1"/>
  </sheetPr>
  <dimension ref="A1:T86"/>
  <sheetViews>
    <sheetView showGridLines="0" showRowColHeaders="0" showRuler="0" view="pageLayout" topLeftCell="A11" zoomScaleNormal="100" workbookViewId="0">
      <selection activeCell="I22" sqref="I22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4.77734375" customWidth="1"/>
    <col min="2" max="2" width="5.5546875" customWidth="1"/>
    <col min="3" max="3" width="20.88671875" bestFit="1" customWidth="1"/>
    <col min="4" max="4" width="18.21875" bestFit="1" customWidth="1"/>
    <col min="5" max="5" width="6.44140625" bestFit="1" customWidth="1"/>
    <col min="7" max="8" width="7.6640625" hidden="1" customWidth="1"/>
    <col min="9" max="9" width="8.77734375" customWidth="1"/>
    <col min="10" max="10" width="9.109375" bestFit="1" customWidth="1"/>
    <col min="11" max="11" width="10.109375" hidden="1" customWidth="1"/>
    <col min="12" max="12" width="7.21875" hidden="1" customWidth="1"/>
    <col min="13" max="13" width="8.6640625" customWidth="1"/>
    <col min="14" max="14" width="10" customWidth="1"/>
    <col min="15" max="15" width="8" hidden="1" customWidth="1"/>
    <col min="16" max="16" width="10.109375" hidden="1" customWidth="1"/>
    <col min="17" max="17" width="8.77734375" customWidth="1"/>
    <col min="18" max="18" width="9.109375" hidden="1" customWidth="1"/>
    <col min="19" max="19" width="7.77734375" hidden="1" customWidth="1"/>
  </cols>
  <sheetData>
    <row r="1" spans="1:20" x14ac:dyDescent="0.3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</row>
    <row r="2" spans="1:20" ht="45" customHeight="1" x14ac:dyDescent="0.3">
      <c r="A2" s="70"/>
      <c r="B2" s="23" t="s">
        <v>12</v>
      </c>
      <c r="C2" s="24" t="s">
        <v>0</v>
      </c>
      <c r="D2" s="23" t="s">
        <v>1</v>
      </c>
      <c r="E2" s="23" t="s">
        <v>4</v>
      </c>
      <c r="F2" s="25" t="s">
        <v>2</v>
      </c>
      <c r="G2" s="26" t="s">
        <v>29</v>
      </c>
      <c r="H2" s="26" t="s">
        <v>30</v>
      </c>
      <c r="I2" s="27" t="s">
        <v>34</v>
      </c>
      <c r="J2" s="25" t="s">
        <v>3</v>
      </c>
      <c r="K2" s="26" t="s">
        <v>29</v>
      </c>
      <c r="L2" s="26" t="s">
        <v>30</v>
      </c>
      <c r="M2" s="27" t="s">
        <v>35</v>
      </c>
      <c r="N2" s="27" t="s">
        <v>13</v>
      </c>
      <c r="O2" s="26" t="s">
        <v>31</v>
      </c>
      <c r="P2" s="26" t="s">
        <v>32</v>
      </c>
      <c r="Q2" s="27" t="s">
        <v>14</v>
      </c>
      <c r="R2" s="26" t="s">
        <v>33</v>
      </c>
      <c r="S2" s="26" t="s">
        <v>33</v>
      </c>
      <c r="T2" s="23" t="s">
        <v>15</v>
      </c>
    </row>
    <row r="3" spans="1:20" ht="15" customHeight="1" x14ac:dyDescent="0.3">
      <c r="A3" s="71"/>
      <c r="B3" s="28">
        <v>180</v>
      </c>
      <c r="C3" s="28" t="s">
        <v>25</v>
      </c>
      <c r="D3" s="28" t="s">
        <v>58</v>
      </c>
      <c r="E3" s="28" t="s">
        <v>5</v>
      </c>
      <c r="F3" s="102">
        <v>13.35</v>
      </c>
      <c r="G3" s="103">
        <f>F3</f>
        <v>13.35</v>
      </c>
      <c r="H3" s="104" cm="1">
        <f t="array" ref="H3">_xlfn.IFS(F3="","",F3="WD","",F3&lt;&gt;"",RANK(G3,$G$3:$G$35,0))</f>
        <v>1</v>
      </c>
      <c r="I3" s="24">
        <f>IF(H3&lt;11,H3,"")</f>
        <v>1</v>
      </c>
      <c r="J3" s="102">
        <v>12.9</v>
      </c>
      <c r="K3" s="103">
        <f>J3</f>
        <v>12.9</v>
      </c>
      <c r="L3" s="104" cm="1">
        <f t="array" ref="L3">_xlfn.IFS(J3="","",J3="WD","",J3&lt;&gt;"",RANK(K3,$K$3:$K$35,0))</f>
        <v>2</v>
      </c>
      <c r="M3" s="24">
        <f>IF(L3&lt;11,L3,"")</f>
        <v>2</v>
      </c>
      <c r="N3" s="83">
        <f>IF(F3="WD","",F3+J3)</f>
        <v>26.25</v>
      </c>
      <c r="O3" s="103">
        <f>N3</f>
        <v>26.25</v>
      </c>
      <c r="P3" s="104" cm="1">
        <f t="array" ref="P3">IFERROR(_xlfn.IFS(N3="","",N3&gt;0,RANK(O3,$O$3:$O$35,0)),"")</f>
        <v>1</v>
      </c>
      <c r="Q3" s="24">
        <f>IF(P3&lt;11,P3,"")</f>
        <v>1</v>
      </c>
      <c r="R3" s="104"/>
      <c r="S3" s="104"/>
      <c r="T3" s="24"/>
    </row>
    <row r="4" spans="1:20" ht="15" customHeight="1" x14ac:dyDescent="0.3">
      <c r="A4" s="71"/>
      <c r="B4" s="28">
        <v>181</v>
      </c>
      <c r="C4" s="28" t="s">
        <v>26</v>
      </c>
      <c r="D4" s="28" t="s">
        <v>58</v>
      </c>
      <c r="E4" s="28" t="s">
        <v>5</v>
      </c>
      <c r="F4" s="102">
        <v>12.3</v>
      </c>
      <c r="G4" s="103">
        <f>F4</f>
        <v>12.3</v>
      </c>
      <c r="H4" s="104" cm="1">
        <f t="array" ref="H4">_xlfn.IFS(F4="","",F4="WD","",F4&lt;&gt;"",RANK(G4,$G$3:$G$35,0))</f>
        <v>15</v>
      </c>
      <c r="I4" s="24" t="str">
        <f>IF(H4&lt;11,H4,"")</f>
        <v/>
      </c>
      <c r="J4" s="102">
        <v>13.35</v>
      </c>
      <c r="K4" s="103">
        <f>J4</f>
        <v>13.35</v>
      </c>
      <c r="L4" s="104" cm="1">
        <f t="array" ref="L4">_xlfn.IFS(J4="","",J4="WD","",J4&lt;&gt;"",RANK(K4,$K$3:$K$35,0))</f>
        <v>1</v>
      </c>
      <c r="M4" s="24">
        <f>IF(L4&lt;11,L4,"")</f>
        <v>1</v>
      </c>
      <c r="N4" s="83">
        <f>IF(F4="WD","",F4+J4)</f>
        <v>25.65</v>
      </c>
      <c r="O4" s="103">
        <f>N4</f>
        <v>25.65</v>
      </c>
      <c r="P4" s="104" cm="1">
        <f t="array" ref="P4">IFERROR(_xlfn.IFS(N4="","",N4&gt;0,RANK(O4,$O$3:$O$35,0)),"")</f>
        <v>3</v>
      </c>
      <c r="Q4" s="24">
        <f>IF(P4&lt;11,P4,"")</f>
        <v>3</v>
      </c>
      <c r="R4" s="104"/>
      <c r="S4" s="104"/>
      <c r="T4" s="24"/>
    </row>
    <row r="5" spans="1:20" ht="15" customHeight="1" x14ac:dyDescent="0.3">
      <c r="A5" s="71"/>
      <c r="B5" s="28">
        <v>182</v>
      </c>
      <c r="C5" s="28" t="s">
        <v>237</v>
      </c>
      <c r="D5" s="28" t="s">
        <v>58</v>
      </c>
      <c r="E5" s="28" t="s">
        <v>5</v>
      </c>
      <c r="F5" s="102" t="s">
        <v>168</v>
      </c>
      <c r="G5" s="103" t="str">
        <f t="shared" ref="G5" si="0">F5</f>
        <v>WD</v>
      </c>
      <c r="H5" s="104" t="str" cm="1">
        <f t="array" ref="H5">_xlfn.IFS(F5="","",F5="WD","",F5&lt;&gt;"",RANK(G5,$G$3:$G$37,0))</f>
        <v/>
      </c>
      <c r="I5" s="24" t="s">
        <v>168</v>
      </c>
      <c r="J5" s="102" t="s">
        <v>168</v>
      </c>
      <c r="K5" s="103" t="str">
        <f t="shared" ref="K5" si="1">J5</f>
        <v>WD</v>
      </c>
      <c r="L5" s="104" t="str" cm="1">
        <f t="array" ref="L5">_xlfn.IFS(J5="","",J5="WD","",J5&lt;&gt;"",RANK(K5,$K$3:$K$37,0))</f>
        <v/>
      </c>
      <c r="M5" s="24" t="s">
        <v>168</v>
      </c>
      <c r="N5" s="83" t="str">
        <f t="shared" ref="N5" si="2">IF(F5="WD","",F5+J5)</f>
        <v/>
      </c>
      <c r="O5" s="103" t="str">
        <f t="shared" ref="O5" si="3">N5</f>
        <v/>
      </c>
      <c r="P5" s="104" t="str" cm="1">
        <f t="array" ref="P5">IFERROR(_xlfn.IFS(N5="","",N5&gt;0,RANK(O5,$O$3:$O$37,0)),"")</f>
        <v/>
      </c>
      <c r="Q5" s="24" t="str">
        <f t="shared" ref="Q5" si="4">IF(P5&lt;11,P5,"")</f>
        <v/>
      </c>
      <c r="R5" s="104"/>
      <c r="S5" s="104"/>
      <c r="T5" s="24"/>
    </row>
    <row r="6" spans="1:20" ht="15" customHeight="1" x14ac:dyDescent="0.3">
      <c r="A6" s="71"/>
      <c r="B6" s="28">
        <v>183</v>
      </c>
      <c r="C6" s="28" t="s">
        <v>80</v>
      </c>
      <c r="D6" s="28" t="s">
        <v>58</v>
      </c>
      <c r="E6" s="28" t="s">
        <v>5</v>
      </c>
      <c r="F6" s="102">
        <v>12.1</v>
      </c>
      <c r="G6" s="103">
        <f>F6</f>
        <v>12.1</v>
      </c>
      <c r="H6" s="104" cm="1">
        <f t="array" ref="H6">_xlfn.IFS(F6="","",F6="WD","",F6&lt;&gt;"",RANK(G6,$G$3:$G$35,0))</f>
        <v>17</v>
      </c>
      <c r="I6" s="24" t="str">
        <f>IF(H6&lt;11,H6,"")</f>
        <v/>
      </c>
      <c r="J6" s="102">
        <v>12.3</v>
      </c>
      <c r="K6" s="103">
        <f>J6</f>
        <v>12.3</v>
      </c>
      <c r="L6" s="104" cm="1">
        <f t="array" ref="L6">_xlfn.IFS(J6="","",J6="WD","",J6&lt;&gt;"",RANK(K6,$K$3:$K$35,0))</f>
        <v>5</v>
      </c>
      <c r="M6" s="24">
        <f>IF(L6&lt;11,L6,"")</f>
        <v>5</v>
      </c>
      <c r="N6" s="83">
        <f>IF(F6="WD","",F6+J6)</f>
        <v>24.4</v>
      </c>
      <c r="O6" s="103">
        <f>N6</f>
        <v>24.4</v>
      </c>
      <c r="P6" s="104" cm="1">
        <f t="array" ref="P6">IFERROR(_xlfn.IFS(N6="","",N6&gt;0,RANK(O6,$O$3:$O$35,0)),"")</f>
        <v>11</v>
      </c>
      <c r="Q6" s="24" t="str">
        <f>IF(P6&lt;11,P6,"")</f>
        <v/>
      </c>
      <c r="R6" s="104"/>
      <c r="S6" s="104"/>
      <c r="T6" s="24"/>
    </row>
    <row r="7" spans="1:20" s="9" customFormat="1" ht="15" customHeight="1" x14ac:dyDescent="0.3">
      <c r="A7" s="92"/>
      <c r="B7" s="29"/>
      <c r="C7" s="29" t="s">
        <v>19</v>
      </c>
      <c r="D7" s="29" t="s">
        <v>58</v>
      </c>
      <c r="E7" s="29" t="s">
        <v>5</v>
      </c>
      <c r="F7" s="76">
        <f>IFERROR(LARGE(F3:F6,1)+LARGE(F3:F6,2)+LARGE(F3:F6,3),"")</f>
        <v>37.75</v>
      </c>
      <c r="G7" s="98"/>
      <c r="H7" s="99"/>
      <c r="I7" s="78"/>
      <c r="J7" s="76">
        <f>IFERROR(LARGE(J3:J6,1)+LARGE(J3:J6,2)+LARGE(J3:J6,3),"")</f>
        <v>38.549999999999997</v>
      </c>
      <c r="K7" s="98"/>
      <c r="L7" s="99"/>
      <c r="M7" s="78"/>
      <c r="N7" s="76">
        <f>IFERROR(F7+J7,"")</f>
        <v>76.3</v>
      </c>
      <c r="O7" s="98"/>
      <c r="P7" s="99"/>
      <c r="Q7" s="78"/>
      <c r="R7" s="100">
        <f>N7</f>
        <v>76.3</v>
      </c>
      <c r="S7" s="101">
        <f>IFERROR(RANK(R7,$R$3:$R$36,0),"")</f>
        <v>1</v>
      </c>
      <c r="T7" s="78">
        <f t="shared" ref="T7" si="5">IF(S7&lt;11,S7,"")</f>
        <v>1</v>
      </c>
    </row>
    <row r="8" spans="1:20" ht="15" customHeight="1" x14ac:dyDescent="0.3">
      <c r="A8" s="71"/>
      <c r="B8" s="28">
        <v>184</v>
      </c>
      <c r="C8" s="28" t="s">
        <v>79</v>
      </c>
      <c r="D8" s="28" t="s">
        <v>58</v>
      </c>
      <c r="E8" s="28" t="s">
        <v>6</v>
      </c>
      <c r="F8" s="102">
        <v>11.9</v>
      </c>
      <c r="G8" s="103">
        <f t="shared" ref="G8:G35" si="6">F8</f>
        <v>11.9</v>
      </c>
      <c r="H8" s="104" cm="1">
        <f t="array" ref="H8">_xlfn.IFS(F8="","",F8="WD","",F8&lt;&gt;"",RANK(G8,$G$3:$G$35,0))</f>
        <v>19</v>
      </c>
      <c r="I8" s="24" t="str">
        <f t="shared" ref="I8:I35" si="7">IF(H8&lt;11,H8,"")</f>
        <v/>
      </c>
      <c r="J8" s="102">
        <v>11.35</v>
      </c>
      <c r="K8" s="103">
        <f t="shared" ref="K8:K35" si="8">J8</f>
        <v>11.35</v>
      </c>
      <c r="L8" s="104" cm="1">
        <f t="array" ref="L8">_xlfn.IFS(J8="","",J8="WD","",J8&lt;&gt;"",RANK(K8,$K$3:$K$35,0))</f>
        <v>23</v>
      </c>
      <c r="M8" s="24" t="str">
        <f t="shared" ref="M8:M35" si="9">IF(L8&lt;11,L8,"")</f>
        <v/>
      </c>
      <c r="N8" s="83">
        <f t="shared" ref="N8:N35" si="10">IF(F8="WD","",F8+J8)</f>
        <v>23.25</v>
      </c>
      <c r="O8" s="103">
        <f t="shared" ref="O8:O35" si="11">N8</f>
        <v>23.25</v>
      </c>
      <c r="P8" s="104" cm="1">
        <f t="array" ref="P8">IFERROR(_xlfn.IFS(N8="","",N8&gt;0,RANK(O8,$O$3:$O$35,0)),"")</f>
        <v>21</v>
      </c>
      <c r="Q8" s="24" t="str">
        <f t="shared" ref="Q8:Q35" si="12">IF(P8&lt;11,P8,"")</f>
        <v/>
      </c>
      <c r="R8" s="104"/>
      <c r="S8" s="104"/>
      <c r="T8" s="24"/>
    </row>
    <row r="9" spans="1:20" ht="15" customHeight="1" x14ac:dyDescent="0.3">
      <c r="A9" s="71"/>
      <c r="B9" s="28">
        <v>185</v>
      </c>
      <c r="C9" s="28" t="s">
        <v>81</v>
      </c>
      <c r="D9" s="28" t="s">
        <v>58</v>
      </c>
      <c r="E9" s="28" t="s">
        <v>6</v>
      </c>
      <c r="F9" s="102">
        <v>11</v>
      </c>
      <c r="G9" s="103">
        <f t="shared" si="6"/>
        <v>11</v>
      </c>
      <c r="H9" s="104" cm="1">
        <f t="array" ref="H9">_xlfn.IFS(F9="","",F9="WD","",F9&lt;&gt;"",RANK(G9,$G$3:$G$35,0))</f>
        <v>23</v>
      </c>
      <c r="I9" s="24" t="str">
        <f t="shared" si="7"/>
        <v/>
      </c>
      <c r="J9" s="102">
        <v>11.55</v>
      </c>
      <c r="K9" s="103">
        <f t="shared" si="8"/>
        <v>11.55</v>
      </c>
      <c r="L9" s="104" cm="1">
        <f t="array" ref="L9">_xlfn.IFS(J9="","",J9="WD","",J9&lt;&gt;"",RANK(K9,$K$3:$K$35,0))</f>
        <v>18</v>
      </c>
      <c r="M9" s="24" t="str">
        <f t="shared" si="9"/>
        <v/>
      </c>
      <c r="N9" s="83">
        <f t="shared" si="10"/>
        <v>22.55</v>
      </c>
      <c r="O9" s="103">
        <f t="shared" si="11"/>
        <v>22.55</v>
      </c>
      <c r="P9" s="104" cm="1">
        <f t="array" ref="P9">IFERROR(_xlfn.IFS(N9="","",N9&gt;0,RANK(O9,$O$3:$O$35,0)),"")</f>
        <v>23</v>
      </c>
      <c r="Q9" s="24" t="str">
        <f t="shared" si="12"/>
        <v/>
      </c>
      <c r="R9" s="104"/>
      <c r="S9" s="104"/>
      <c r="T9" s="24"/>
    </row>
    <row r="10" spans="1:20" ht="15" customHeight="1" x14ac:dyDescent="0.3">
      <c r="A10" s="71"/>
      <c r="B10" s="28">
        <v>186</v>
      </c>
      <c r="C10" s="28" t="s">
        <v>238</v>
      </c>
      <c r="D10" s="28" t="s">
        <v>58</v>
      </c>
      <c r="E10" s="28" t="s">
        <v>6</v>
      </c>
      <c r="F10" s="102">
        <v>10.9</v>
      </c>
      <c r="G10" s="103">
        <f t="shared" si="6"/>
        <v>10.9</v>
      </c>
      <c r="H10" s="104" cm="1">
        <f t="array" ref="H10">_xlfn.IFS(F10="","",F10="WD","",F10&lt;&gt;"",RANK(G10,$G$3:$G$35,0))</f>
        <v>24</v>
      </c>
      <c r="I10" s="24" t="str">
        <f t="shared" si="7"/>
        <v/>
      </c>
      <c r="J10" s="102">
        <v>11.4</v>
      </c>
      <c r="K10" s="103">
        <f t="shared" si="8"/>
        <v>11.4</v>
      </c>
      <c r="L10" s="104" cm="1">
        <f t="array" ref="L10">_xlfn.IFS(J10="","",J10="WD","",J10&lt;&gt;"",RANK(K10,$K$3:$K$35,0))</f>
        <v>22</v>
      </c>
      <c r="M10" s="24" t="str">
        <f t="shared" si="9"/>
        <v/>
      </c>
      <c r="N10" s="83">
        <f t="shared" si="10"/>
        <v>22.3</v>
      </c>
      <c r="O10" s="103">
        <f t="shared" si="11"/>
        <v>22.3</v>
      </c>
      <c r="P10" s="104" cm="1">
        <f t="array" ref="P10">IFERROR(_xlfn.IFS(N10="","",N10&gt;0,RANK(O10,$O$3:$O$35,0)),"")</f>
        <v>24</v>
      </c>
      <c r="Q10" s="24" t="str">
        <f t="shared" si="12"/>
        <v/>
      </c>
      <c r="R10" s="104"/>
      <c r="S10" s="104"/>
      <c r="T10" s="24"/>
    </row>
    <row r="11" spans="1:20" s="9" customFormat="1" ht="15" customHeight="1" x14ac:dyDescent="0.3">
      <c r="A11" s="92"/>
      <c r="B11" s="29"/>
      <c r="C11" s="29" t="s">
        <v>19</v>
      </c>
      <c r="D11" s="29" t="s">
        <v>58</v>
      </c>
      <c r="E11" s="29" t="s">
        <v>6</v>
      </c>
      <c r="F11" s="76">
        <f>IFERROR(LARGE(F8:F10,1)+LARGE(F8:F10,2)+LARGE(F8:F10,3),"")</f>
        <v>33.799999999999997</v>
      </c>
      <c r="G11" s="98"/>
      <c r="H11" s="99"/>
      <c r="I11" s="78"/>
      <c r="J11" s="76">
        <f>IFERROR(LARGE(J8:J10,1)+LARGE(J8:J10,2)+LARGE(J8:J10,3),"")</f>
        <v>34.300000000000004</v>
      </c>
      <c r="K11" s="98"/>
      <c r="L11" s="99"/>
      <c r="M11" s="78"/>
      <c r="N11" s="76">
        <f>IFERROR(F11+J11,"")</f>
        <v>68.099999999999994</v>
      </c>
      <c r="O11" s="98"/>
      <c r="P11" s="99"/>
      <c r="Q11" s="78"/>
      <c r="R11" s="100">
        <f>N11</f>
        <v>68.099999999999994</v>
      </c>
      <c r="S11" s="101">
        <f>IFERROR(RANK(R11,$R$3:$R$36,0),"")</f>
        <v>5</v>
      </c>
      <c r="T11" s="78">
        <f t="shared" ref="T11" si="13">IF(S11&lt;11,S11,"")</f>
        <v>5</v>
      </c>
    </row>
    <row r="12" spans="1:20" s="9" customFormat="1" ht="15" customHeight="1" x14ac:dyDescent="0.3">
      <c r="A12" s="71"/>
      <c r="B12" s="28">
        <v>187</v>
      </c>
      <c r="C12" s="28" t="s">
        <v>239</v>
      </c>
      <c r="D12" s="28" t="s">
        <v>40</v>
      </c>
      <c r="E12" s="28" t="s">
        <v>83</v>
      </c>
      <c r="F12" s="102">
        <v>12.5</v>
      </c>
      <c r="G12" s="103">
        <f t="shared" si="6"/>
        <v>12.5</v>
      </c>
      <c r="H12" s="104" cm="1">
        <f t="array" ref="H12">_xlfn.IFS(F12="","",F12="WD","",F12&lt;&gt;"",RANK(G12,$G$3:$G$35,0))</f>
        <v>11</v>
      </c>
      <c r="I12" s="24" t="str">
        <f t="shared" si="7"/>
        <v/>
      </c>
      <c r="J12" s="102">
        <v>11.25</v>
      </c>
      <c r="K12" s="103">
        <f t="shared" si="8"/>
        <v>11.25</v>
      </c>
      <c r="L12" s="104" cm="1">
        <f t="array" ref="L12">_xlfn.IFS(J12="","",J12="WD","",J12&lt;&gt;"",RANK(K12,$K$3:$K$35,0))</f>
        <v>24</v>
      </c>
      <c r="M12" s="24" t="str">
        <f t="shared" si="9"/>
        <v/>
      </c>
      <c r="N12" s="83">
        <f t="shared" si="10"/>
        <v>23.75</v>
      </c>
      <c r="O12" s="103">
        <f t="shared" si="11"/>
        <v>23.75</v>
      </c>
      <c r="P12" s="104" cm="1">
        <f t="array" ref="P12">IFERROR(_xlfn.IFS(N12="","",N12&gt;0,RANK(O12,$O$3:$O$35,0)),"")</f>
        <v>16</v>
      </c>
      <c r="Q12" s="24" t="str">
        <f t="shared" si="12"/>
        <v/>
      </c>
      <c r="R12" s="104"/>
      <c r="S12" s="104"/>
      <c r="T12" s="24"/>
    </row>
    <row r="13" spans="1:20" ht="15" customHeight="1" x14ac:dyDescent="0.3">
      <c r="A13" s="71"/>
      <c r="B13" s="28">
        <v>188</v>
      </c>
      <c r="C13" s="28" t="s">
        <v>76</v>
      </c>
      <c r="D13" s="28" t="s">
        <v>40</v>
      </c>
      <c r="E13" s="28" t="s">
        <v>83</v>
      </c>
      <c r="F13" s="102">
        <v>12.6</v>
      </c>
      <c r="G13" s="103">
        <f t="shared" si="6"/>
        <v>12.6</v>
      </c>
      <c r="H13" s="104" cm="1">
        <f t="array" ref="H13">_xlfn.IFS(F13="","",F13="WD","",F13&lt;&gt;"",RANK(G13,$G$3:$G$35,0))</f>
        <v>9</v>
      </c>
      <c r="I13" s="24">
        <f t="shared" si="7"/>
        <v>9</v>
      </c>
      <c r="J13" s="102">
        <v>11.55</v>
      </c>
      <c r="K13" s="103">
        <f t="shared" si="8"/>
        <v>11.55</v>
      </c>
      <c r="L13" s="104" cm="1">
        <f t="array" ref="L13">_xlfn.IFS(J13="","",J13="WD","",J13&lt;&gt;"",RANK(K13,$K$3:$K$35,0))</f>
        <v>18</v>
      </c>
      <c r="M13" s="24" t="str">
        <f t="shared" si="9"/>
        <v/>
      </c>
      <c r="N13" s="83">
        <f t="shared" si="10"/>
        <v>24.15</v>
      </c>
      <c r="O13" s="103">
        <f t="shared" si="11"/>
        <v>24.15</v>
      </c>
      <c r="P13" s="104" cm="1">
        <f t="array" ref="P13">IFERROR(_xlfn.IFS(N13="","",N13&gt;0,RANK(O13,$O$3:$O$35,0)),"")</f>
        <v>14</v>
      </c>
      <c r="Q13" s="24" t="str">
        <f t="shared" si="12"/>
        <v/>
      </c>
      <c r="R13" s="104"/>
      <c r="S13" s="104"/>
      <c r="T13" s="24"/>
    </row>
    <row r="14" spans="1:20" ht="15" customHeight="1" x14ac:dyDescent="0.3">
      <c r="A14" s="71"/>
      <c r="B14" s="28">
        <v>189</v>
      </c>
      <c r="C14" s="28" t="s">
        <v>77</v>
      </c>
      <c r="D14" s="28" t="s">
        <v>40</v>
      </c>
      <c r="E14" s="28" t="s">
        <v>83</v>
      </c>
      <c r="F14" s="102" t="s">
        <v>168</v>
      </c>
      <c r="G14" s="103" t="str">
        <f t="shared" si="6"/>
        <v>WD</v>
      </c>
      <c r="H14" s="104" t="str" cm="1">
        <f t="array" ref="H14">_xlfn.IFS(F14="","",F14="WD","",F14&lt;&gt;"",RANK(G14,$G$3:$G$35,0))</f>
        <v/>
      </c>
      <c r="I14" s="24" t="str">
        <f t="shared" si="7"/>
        <v/>
      </c>
      <c r="J14" s="102" t="s">
        <v>168</v>
      </c>
      <c r="K14" s="103" t="str">
        <f t="shared" si="8"/>
        <v>WD</v>
      </c>
      <c r="L14" s="104" t="str" cm="1">
        <f t="array" ref="L14">_xlfn.IFS(J14="","",J14="WD","",J14&lt;&gt;"",RANK(K14,$K$3:$K$35,0))</f>
        <v/>
      </c>
      <c r="M14" s="24" t="str">
        <f t="shared" si="9"/>
        <v/>
      </c>
      <c r="N14" s="83" t="str">
        <f t="shared" si="10"/>
        <v/>
      </c>
      <c r="O14" s="103" t="str">
        <f t="shared" si="11"/>
        <v/>
      </c>
      <c r="P14" s="104" t="str" cm="1">
        <f t="array" ref="P14">IFERROR(_xlfn.IFS(N14="","",N14&gt;0,RANK(O14,$O$3:$O$35,0)),"")</f>
        <v/>
      </c>
      <c r="Q14" s="24" t="str">
        <f t="shared" si="12"/>
        <v/>
      </c>
      <c r="R14" s="104"/>
      <c r="S14" s="104"/>
      <c r="T14" s="24"/>
    </row>
    <row r="15" spans="1:20" s="9" customFormat="1" ht="15" customHeight="1" x14ac:dyDescent="0.3">
      <c r="A15" s="92"/>
      <c r="B15" s="29"/>
      <c r="C15" s="29" t="s">
        <v>19</v>
      </c>
      <c r="D15" s="29" t="s">
        <v>40</v>
      </c>
      <c r="E15" s="29" t="s">
        <v>83</v>
      </c>
      <c r="F15" s="76" t="str">
        <f>IFERROR(LARGE(F12:F14,1)+LARGE(F12:F14,2)+LARGE(F12:F14,3),"")</f>
        <v/>
      </c>
      <c r="G15" s="98"/>
      <c r="H15" s="99"/>
      <c r="I15" s="78"/>
      <c r="J15" s="76" t="str">
        <f>IFERROR(LARGE(J12:J14,1)+LARGE(J12:J14,2)+LARGE(J12:J14,3),"")</f>
        <v/>
      </c>
      <c r="K15" s="98"/>
      <c r="L15" s="99"/>
      <c r="M15" s="78"/>
      <c r="N15" s="76" t="str">
        <f>IFERROR(F15+J15,"")</f>
        <v/>
      </c>
      <c r="O15" s="98"/>
      <c r="P15" s="99"/>
      <c r="Q15" s="78"/>
      <c r="R15" s="100" t="str">
        <f>N15</f>
        <v/>
      </c>
      <c r="S15" s="101" t="str">
        <f>IFERROR(RANK(R15,$R$3:$R$36,0),"")</f>
        <v/>
      </c>
      <c r="T15" s="78" t="str">
        <f t="shared" ref="T15" si="14">IF(S15&lt;11,S15,"")</f>
        <v/>
      </c>
    </row>
    <row r="16" spans="1:20" ht="15" customHeight="1" x14ac:dyDescent="0.3">
      <c r="A16" s="71"/>
      <c r="B16" s="28">
        <v>190</v>
      </c>
      <c r="C16" s="28" t="s">
        <v>240</v>
      </c>
      <c r="D16" s="28" t="s">
        <v>131</v>
      </c>
      <c r="E16" s="28" t="s">
        <v>83</v>
      </c>
      <c r="F16" s="102">
        <v>12.4</v>
      </c>
      <c r="G16" s="103">
        <f t="shared" si="6"/>
        <v>12.4</v>
      </c>
      <c r="H16" s="104" cm="1">
        <f t="array" ref="H16">_xlfn.IFS(F16="","",F16="WD","",F16&lt;&gt;"",RANK(G16,$G$3:$G$35,0))</f>
        <v>14</v>
      </c>
      <c r="I16" s="24" t="str">
        <f t="shared" si="7"/>
        <v/>
      </c>
      <c r="J16" s="102">
        <v>11.25</v>
      </c>
      <c r="K16" s="103">
        <f t="shared" si="8"/>
        <v>11.25</v>
      </c>
      <c r="L16" s="104" cm="1">
        <f t="array" ref="L16">_xlfn.IFS(J16="","",J16="WD","",J16&lt;&gt;"",RANK(K16,$K$3:$K$35,0))</f>
        <v>24</v>
      </c>
      <c r="M16" s="24" t="str">
        <f t="shared" si="9"/>
        <v/>
      </c>
      <c r="N16" s="83">
        <f t="shared" si="10"/>
        <v>23.65</v>
      </c>
      <c r="O16" s="103">
        <f t="shared" si="11"/>
        <v>23.65</v>
      </c>
      <c r="P16" s="104" cm="1">
        <f t="array" ref="P16">IFERROR(_xlfn.IFS(N16="","",N16&gt;0,RANK(O16,$O$3:$O$35,0)),"")</f>
        <v>17</v>
      </c>
      <c r="Q16" s="24" t="str">
        <f t="shared" si="12"/>
        <v/>
      </c>
      <c r="R16" s="104"/>
      <c r="S16" s="104"/>
      <c r="T16" s="24"/>
    </row>
    <row r="17" spans="1:20" s="9" customFormat="1" ht="15" customHeight="1" x14ac:dyDescent="0.3">
      <c r="A17" s="71"/>
      <c r="B17" s="28">
        <v>191</v>
      </c>
      <c r="C17" s="28" t="s">
        <v>241</v>
      </c>
      <c r="D17" s="28" t="s">
        <v>131</v>
      </c>
      <c r="E17" s="28" t="s">
        <v>83</v>
      </c>
      <c r="F17" s="102">
        <v>11.35</v>
      </c>
      <c r="G17" s="103">
        <f t="shared" si="6"/>
        <v>11.35</v>
      </c>
      <c r="H17" s="104" cm="1">
        <f t="array" ref="H17">_xlfn.IFS(F17="","",F17="WD","",F17&lt;&gt;"",RANK(G17,$G$3:$G$35,0))</f>
        <v>21</v>
      </c>
      <c r="I17" s="24" t="str">
        <f t="shared" si="7"/>
        <v/>
      </c>
      <c r="J17" s="102">
        <v>12</v>
      </c>
      <c r="K17" s="103">
        <f t="shared" si="8"/>
        <v>12</v>
      </c>
      <c r="L17" s="104" cm="1">
        <f t="array" ref="L17">_xlfn.IFS(J17="","",J17="WD","",J17&lt;&gt;"",RANK(K17,$K$3:$K$35,0))</f>
        <v>8</v>
      </c>
      <c r="M17" s="24">
        <f t="shared" si="9"/>
        <v>8</v>
      </c>
      <c r="N17" s="83">
        <f t="shared" si="10"/>
        <v>23.35</v>
      </c>
      <c r="O17" s="103">
        <f t="shared" si="11"/>
        <v>23.35</v>
      </c>
      <c r="P17" s="104" cm="1">
        <f t="array" ref="P17">IFERROR(_xlfn.IFS(N17="","",N17&gt;0,RANK(O17,$O$3:$O$35,0)),"")</f>
        <v>20</v>
      </c>
      <c r="Q17" s="24" t="str">
        <f t="shared" si="12"/>
        <v/>
      </c>
      <c r="R17" s="104"/>
      <c r="S17" s="104"/>
      <c r="T17" s="24"/>
    </row>
    <row r="18" spans="1:20" s="9" customFormat="1" ht="15" customHeight="1" x14ac:dyDescent="0.3">
      <c r="A18" s="71"/>
      <c r="B18" s="28">
        <v>192</v>
      </c>
      <c r="C18" s="28" t="s">
        <v>242</v>
      </c>
      <c r="D18" s="28" t="s">
        <v>131</v>
      </c>
      <c r="E18" s="28" t="s">
        <v>83</v>
      </c>
      <c r="F18" s="102">
        <v>12.7</v>
      </c>
      <c r="G18" s="103">
        <f t="shared" si="6"/>
        <v>12.7</v>
      </c>
      <c r="H18" s="104" cm="1">
        <f t="array" ref="H18">_xlfn.IFS(F18="","",F18="WD","",F18&lt;&gt;"",RANK(G18,$G$3:$G$35,0))</f>
        <v>7</v>
      </c>
      <c r="I18" s="24">
        <f t="shared" si="7"/>
        <v>7</v>
      </c>
      <c r="J18" s="102">
        <v>11.6</v>
      </c>
      <c r="K18" s="103">
        <f t="shared" si="8"/>
        <v>11.6</v>
      </c>
      <c r="L18" s="104" cm="1">
        <f t="array" ref="L18">_xlfn.IFS(J18="","",J18="WD","",J18&lt;&gt;"",RANK(K18,$K$3:$K$35,0))</f>
        <v>15</v>
      </c>
      <c r="M18" s="24" t="str">
        <f t="shared" si="9"/>
        <v/>
      </c>
      <c r="N18" s="83">
        <f t="shared" si="10"/>
        <v>24.299999999999997</v>
      </c>
      <c r="O18" s="103">
        <f t="shared" si="11"/>
        <v>24.299999999999997</v>
      </c>
      <c r="P18" s="104" cm="1">
        <f t="array" ref="P18">IFERROR(_xlfn.IFS(N18="","",N18&gt;0,RANK(O18,$O$3:$O$35,0)),"")</f>
        <v>13</v>
      </c>
      <c r="Q18" s="24" t="str">
        <f t="shared" si="12"/>
        <v/>
      </c>
      <c r="R18" s="104"/>
      <c r="S18" s="104"/>
      <c r="T18" s="24"/>
    </row>
    <row r="19" spans="1:20" ht="15" customHeight="1" x14ac:dyDescent="0.3">
      <c r="A19" s="71"/>
      <c r="B19" s="28">
        <v>193</v>
      </c>
      <c r="C19" s="28" t="s">
        <v>243</v>
      </c>
      <c r="D19" s="28" t="s">
        <v>131</v>
      </c>
      <c r="E19" s="28" t="s">
        <v>83</v>
      </c>
      <c r="F19" s="102">
        <v>13.25</v>
      </c>
      <c r="G19" s="103">
        <f t="shared" si="6"/>
        <v>13.25</v>
      </c>
      <c r="H19" s="104" cm="1">
        <f t="array" ref="H19">_xlfn.IFS(F19="","",F19="WD","",F19&lt;&gt;"",RANK(G19,$G$3:$G$35,0))</f>
        <v>2</v>
      </c>
      <c r="I19" s="24">
        <f t="shared" si="7"/>
        <v>2</v>
      </c>
      <c r="J19" s="102">
        <v>12.65</v>
      </c>
      <c r="K19" s="103">
        <f t="shared" si="8"/>
        <v>12.65</v>
      </c>
      <c r="L19" s="104" cm="1">
        <f t="array" ref="L19">_xlfn.IFS(J19="","",J19="WD","",J19&lt;&gt;"",RANK(K19,$K$3:$K$35,0))</f>
        <v>3</v>
      </c>
      <c r="M19" s="24">
        <f t="shared" si="9"/>
        <v>3</v>
      </c>
      <c r="N19" s="83">
        <f t="shared" si="10"/>
        <v>25.9</v>
      </c>
      <c r="O19" s="103">
        <f t="shared" si="11"/>
        <v>25.9</v>
      </c>
      <c r="P19" s="104" cm="1">
        <f t="array" ref="P19">IFERROR(_xlfn.IFS(N19="","",N19&gt;0,RANK(O19,$O$3:$O$35,0)),"")</f>
        <v>2</v>
      </c>
      <c r="Q19" s="24">
        <f t="shared" si="12"/>
        <v>2</v>
      </c>
      <c r="R19" s="104"/>
      <c r="S19" s="104"/>
      <c r="T19" s="24"/>
    </row>
    <row r="20" spans="1:20" s="9" customFormat="1" ht="15" customHeight="1" x14ac:dyDescent="0.3">
      <c r="A20" s="92"/>
      <c r="B20" s="29"/>
      <c r="C20" s="29" t="s">
        <v>19</v>
      </c>
      <c r="D20" s="29" t="s">
        <v>131</v>
      </c>
      <c r="E20" s="29" t="s">
        <v>83</v>
      </c>
      <c r="F20" s="76">
        <f>IFERROR(LARGE(F16:F19,1)+LARGE(F16:F19,2)+LARGE(F16:F19,3),"")</f>
        <v>38.35</v>
      </c>
      <c r="G20" s="98"/>
      <c r="H20" s="99"/>
      <c r="I20" s="78"/>
      <c r="J20" s="76">
        <f>IFERROR(LARGE(J16:J19,1)+LARGE(J16:J19,2)+LARGE(J16:J19,3),"")</f>
        <v>36.25</v>
      </c>
      <c r="K20" s="98"/>
      <c r="L20" s="99"/>
      <c r="M20" s="78"/>
      <c r="N20" s="76">
        <f>IFERROR(F20+J20,"")</f>
        <v>74.599999999999994</v>
      </c>
      <c r="O20" s="98"/>
      <c r="P20" s="99"/>
      <c r="Q20" s="78"/>
      <c r="R20" s="100">
        <f>N20</f>
        <v>74.599999999999994</v>
      </c>
      <c r="S20" s="101">
        <f>IFERROR(RANK(R20,$R$3:$R$36,0),"")</f>
        <v>3</v>
      </c>
      <c r="T20" s="78">
        <f t="shared" ref="T20" si="15">IF(S20&lt;11,S20,"")</f>
        <v>3</v>
      </c>
    </row>
    <row r="21" spans="1:20" s="9" customFormat="1" ht="15" customHeight="1" x14ac:dyDescent="0.3">
      <c r="A21" s="71"/>
      <c r="B21" s="28">
        <v>194</v>
      </c>
      <c r="C21" s="28" t="s">
        <v>244</v>
      </c>
      <c r="D21" s="28" t="s">
        <v>8</v>
      </c>
      <c r="E21" s="28" t="s">
        <v>83</v>
      </c>
      <c r="F21" s="102">
        <v>12.7</v>
      </c>
      <c r="G21" s="103">
        <f t="shared" si="6"/>
        <v>12.7</v>
      </c>
      <c r="H21" s="104" cm="1">
        <f t="array" ref="H21">_xlfn.IFS(F21="","",F21="WD","",F21&lt;&gt;"",RANK(G21,$G$3:$G$35,0))</f>
        <v>7</v>
      </c>
      <c r="I21" s="24">
        <f t="shared" si="7"/>
        <v>7</v>
      </c>
      <c r="J21" s="102">
        <v>12.05</v>
      </c>
      <c r="K21" s="103">
        <f t="shared" si="8"/>
        <v>12.05</v>
      </c>
      <c r="L21" s="104" cm="1">
        <f t="array" ref="L21">_xlfn.IFS(J21="","",J21="WD","",J21&lt;&gt;"",RANK(K21,$K$3:$K$35,0))</f>
        <v>6</v>
      </c>
      <c r="M21" s="24">
        <f t="shared" si="9"/>
        <v>6</v>
      </c>
      <c r="N21" s="83">
        <f t="shared" si="10"/>
        <v>24.75</v>
      </c>
      <c r="O21" s="103">
        <f t="shared" si="11"/>
        <v>24.75</v>
      </c>
      <c r="P21" s="104" cm="1">
        <f t="array" ref="P21">IFERROR(_xlfn.IFS(N21="","",N21&gt;0,RANK(O21,$O$3:$O$35,0)),"")</f>
        <v>7</v>
      </c>
      <c r="Q21" s="24">
        <f t="shared" si="12"/>
        <v>7</v>
      </c>
      <c r="R21" s="104"/>
      <c r="S21" s="104"/>
      <c r="T21" s="24"/>
    </row>
    <row r="22" spans="1:20" ht="15" customHeight="1" x14ac:dyDescent="0.3">
      <c r="A22" s="71"/>
      <c r="B22" s="28">
        <v>195</v>
      </c>
      <c r="C22" s="28" t="s">
        <v>245</v>
      </c>
      <c r="D22" s="28" t="s">
        <v>8</v>
      </c>
      <c r="E22" s="28" t="s">
        <v>83</v>
      </c>
      <c r="F22" s="102">
        <v>12.95</v>
      </c>
      <c r="G22" s="103">
        <f t="shared" si="6"/>
        <v>12.95</v>
      </c>
      <c r="H22" s="104" cm="1">
        <f t="array" ref="H22">_xlfn.IFS(F22="","",F22="WD","",F22&lt;&gt;"",RANK(G22,$G$3:$G$35,0))</f>
        <v>6</v>
      </c>
      <c r="I22" s="24">
        <f t="shared" si="7"/>
        <v>6</v>
      </c>
      <c r="J22" s="102">
        <v>12.05</v>
      </c>
      <c r="K22" s="103">
        <f t="shared" si="8"/>
        <v>12.05</v>
      </c>
      <c r="L22" s="104" cm="1">
        <f t="array" ref="L22">_xlfn.IFS(J22="","",J22="WD","",J22&lt;&gt;"",RANK(K22,$K$3:$K$35,0))</f>
        <v>6</v>
      </c>
      <c r="M22" s="24">
        <f t="shared" si="9"/>
        <v>6</v>
      </c>
      <c r="N22" s="83">
        <f t="shared" si="10"/>
        <v>25</v>
      </c>
      <c r="O22" s="103">
        <f t="shared" si="11"/>
        <v>25</v>
      </c>
      <c r="P22" s="104" cm="1">
        <f t="array" ref="P22">IFERROR(_xlfn.IFS(N22="","",N22&gt;0,RANK(O22,$O$3:$O$35,0)),"")</f>
        <v>6</v>
      </c>
      <c r="Q22" s="24">
        <f t="shared" si="12"/>
        <v>6</v>
      </c>
      <c r="R22" s="104"/>
      <c r="S22" s="104"/>
      <c r="T22" s="24"/>
    </row>
    <row r="23" spans="1:20" ht="15" customHeight="1" x14ac:dyDescent="0.3">
      <c r="A23" s="71"/>
      <c r="B23" s="28">
        <v>196</v>
      </c>
      <c r="C23" s="28" t="s">
        <v>246</v>
      </c>
      <c r="D23" s="28" t="s">
        <v>8</v>
      </c>
      <c r="E23" s="28" t="s">
        <v>83</v>
      </c>
      <c r="F23" s="102">
        <v>13</v>
      </c>
      <c r="G23" s="103">
        <f t="shared" si="6"/>
        <v>13</v>
      </c>
      <c r="H23" s="104" cm="1">
        <f t="array" ref="H23">_xlfn.IFS(F23="","",F23="WD","",F23&lt;&gt;"",RANK(G23,$G$3:$G$35,0))</f>
        <v>4</v>
      </c>
      <c r="I23" s="24">
        <f t="shared" si="7"/>
        <v>4</v>
      </c>
      <c r="J23" s="102">
        <v>11.6</v>
      </c>
      <c r="K23" s="103">
        <f t="shared" si="8"/>
        <v>11.6</v>
      </c>
      <c r="L23" s="104" cm="1">
        <f t="array" ref="L23">_xlfn.IFS(J23="","",J23="WD","",J23&lt;&gt;"",RANK(K23,$K$3:$K$35,0))</f>
        <v>15</v>
      </c>
      <c r="M23" s="24" t="str">
        <f t="shared" si="9"/>
        <v/>
      </c>
      <c r="N23" s="83">
        <f t="shared" si="10"/>
        <v>24.6</v>
      </c>
      <c r="O23" s="103">
        <f t="shared" si="11"/>
        <v>24.6</v>
      </c>
      <c r="P23" s="104" cm="1">
        <f t="array" ref="P23">IFERROR(_xlfn.IFS(N23="","",N23&gt;0,RANK(O23,$O$3:$O$35,0)),"")</f>
        <v>8</v>
      </c>
      <c r="Q23" s="24">
        <f t="shared" si="12"/>
        <v>8</v>
      </c>
      <c r="R23" s="104"/>
      <c r="S23" s="104"/>
      <c r="T23" s="24"/>
    </row>
    <row r="24" spans="1:20" s="9" customFormat="1" ht="15" customHeight="1" x14ac:dyDescent="0.3">
      <c r="A24" s="71"/>
      <c r="B24" s="28">
        <v>197</v>
      </c>
      <c r="C24" s="28" t="s">
        <v>24</v>
      </c>
      <c r="D24" s="28" t="s">
        <v>8</v>
      </c>
      <c r="E24" s="28" t="s">
        <v>83</v>
      </c>
      <c r="F24" s="102">
        <v>13.2</v>
      </c>
      <c r="G24" s="103">
        <f t="shared" si="6"/>
        <v>13.2</v>
      </c>
      <c r="H24" s="104" cm="1">
        <f t="array" ref="H24">_xlfn.IFS(F24="","",F24="WD","",F24&lt;&gt;"",RANK(G24,$G$3:$G$35,0))</f>
        <v>3</v>
      </c>
      <c r="I24" s="24">
        <f t="shared" si="7"/>
        <v>3</v>
      </c>
      <c r="J24" s="102">
        <v>11.85</v>
      </c>
      <c r="K24" s="103">
        <f t="shared" si="8"/>
        <v>11.85</v>
      </c>
      <c r="L24" s="104" cm="1">
        <f t="array" ref="L24">_xlfn.IFS(J24="","",J24="WD","",J24&lt;&gt;"",RANK(K24,$K$3:$K$35,0))</f>
        <v>12</v>
      </c>
      <c r="M24" s="24" t="str">
        <f t="shared" si="9"/>
        <v/>
      </c>
      <c r="N24" s="83">
        <f t="shared" si="10"/>
        <v>25.049999999999997</v>
      </c>
      <c r="O24" s="103">
        <f t="shared" si="11"/>
        <v>25.049999999999997</v>
      </c>
      <c r="P24" s="104" cm="1">
        <f t="array" ref="P24">IFERROR(_xlfn.IFS(N24="","",N24&gt;0,RANK(O24,$O$3:$O$35,0)),"")</f>
        <v>5</v>
      </c>
      <c r="Q24" s="24">
        <f t="shared" si="12"/>
        <v>5</v>
      </c>
      <c r="R24" s="104"/>
      <c r="S24" s="104"/>
      <c r="T24" s="24"/>
    </row>
    <row r="25" spans="1:20" ht="15" customHeight="1" x14ac:dyDescent="0.3">
      <c r="A25" s="71"/>
      <c r="B25" s="28">
        <v>198</v>
      </c>
      <c r="C25" s="28" t="s">
        <v>41</v>
      </c>
      <c r="D25" s="28" t="s">
        <v>8</v>
      </c>
      <c r="E25" s="28" t="s">
        <v>83</v>
      </c>
      <c r="F25" s="102">
        <v>12.5</v>
      </c>
      <c r="G25" s="103">
        <f t="shared" si="6"/>
        <v>12.5</v>
      </c>
      <c r="H25" s="104" cm="1">
        <f t="array" ref="H25">_xlfn.IFS(F25="","",F25="WD","",F25&lt;&gt;"",RANK(G25,$G$3:$G$35,0))</f>
        <v>11</v>
      </c>
      <c r="I25" s="24" t="str">
        <f t="shared" si="7"/>
        <v/>
      </c>
      <c r="J25" s="102">
        <v>11.95</v>
      </c>
      <c r="K25" s="103">
        <f t="shared" si="8"/>
        <v>11.95</v>
      </c>
      <c r="L25" s="104" cm="1">
        <f t="array" ref="L25">_xlfn.IFS(J25="","",J25="WD","",J25&lt;&gt;"",RANK(K25,$K$3:$K$35,0))</f>
        <v>10</v>
      </c>
      <c r="M25" s="24">
        <f t="shared" si="9"/>
        <v>10</v>
      </c>
      <c r="N25" s="83">
        <f t="shared" si="10"/>
        <v>24.45</v>
      </c>
      <c r="O25" s="103">
        <f t="shared" si="11"/>
        <v>24.45</v>
      </c>
      <c r="P25" s="104" cm="1">
        <f t="array" ref="P25">IFERROR(_xlfn.IFS(N25="","",N25&gt;0,RANK(O25,$O$3:$O$35,0)),"")</f>
        <v>10</v>
      </c>
      <c r="Q25" s="24">
        <f t="shared" si="12"/>
        <v>10</v>
      </c>
      <c r="R25" s="104"/>
      <c r="S25" s="104"/>
      <c r="T25" s="24"/>
    </row>
    <row r="26" spans="1:20" s="9" customFormat="1" ht="15" customHeight="1" x14ac:dyDescent="0.3">
      <c r="A26" s="92"/>
      <c r="B26" s="29"/>
      <c r="C26" s="29" t="s">
        <v>19</v>
      </c>
      <c r="D26" s="29" t="s">
        <v>8</v>
      </c>
      <c r="E26" s="29" t="s">
        <v>83</v>
      </c>
      <c r="F26" s="76">
        <f>IFERROR(LARGE(F21:F25,1)+LARGE(F21:F25,2)+LARGE(F21:F25,3),"")</f>
        <v>39.15</v>
      </c>
      <c r="G26" s="98"/>
      <c r="H26" s="99"/>
      <c r="I26" s="78"/>
      <c r="J26" s="76">
        <f>IFERROR(LARGE(J21:J25,1)+LARGE(J21:J25,2)+LARGE(J21:J25,3),"")</f>
        <v>36.049999999999997</v>
      </c>
      <c r="K26" s="98"/>
      <c r="L26" s="99"/>
      <c r="M26" s="78"/>
      <c r="N26" s="76">
        <f>IFERROR(F26+J26,"")</f>
        <v>75.199999999999989</v>
      </c>
      <c r="O26" s="98"/>
      <c r="P26" s="99"/>
      <c r="Q26" s="78"/>
      <c r="R26" s="100">
        <f>N26</f>
        <v>75.199999999999989</v>
      </c>
      <c r="S26" s="101">
        <f>IFERROR(RANK(R26,$R$3:$R$36,0),"")</f>
        <v>2</v>
      </c>
      <c r="T26" s="78">
        <f t="shared" ref="T26" si="16">IF(S26&lt;11,S26,"")</f>
        <v>2</v>
      </c>
    </row>
    <row r="27" spans="1:20" ht="15" customHeight="1" x14ac:dyDescent="0.3">
      <c r="A27" s="71"/>
      <c r="B27" s="28">
        <v>199</v>
      </c>
      <c r="C27" s="28" t="s">
        <v>247</v>
      </c>
      <c r="D27" s="28" t="s">
        <v>248</v>
      </c>
      <c r="E27" s="28" t="s">
        <v>90</v>
      </c>
      <c r="F27" s="102">
        <v>12</v>
      </c>
      <c r="G27" s="103">
        <f t="shared" si="6"/>
        <v>12</v>
      </c>
      <c r="H27" s="104" cm="1">
        <f t="array" ref="H27">_xlfn.IFS(F27="","",F27="WD","",F27&lt;&gt;"",RANK(G27,$G$3:$G$35,0))</f>
        <v>18</v>
      </c>
      <c r="I27" s="24" t="str">
        <f t="shared" si="7"/>
        <v/>
      </c>
      <c r="J27" s="102">
        <v>11.6</v>
      </c>
      <c r="K27" s="103">
        <f t="shared" si="8"/>
        <v>11.6</v>
      </c>
      <c r="L27" s="104" cm="1">
        <f t="array" ref="L27">_xlfn.IFS(J27="","",J27="WD","",J27&lt;&gt;"",RANK(K27,$K$3:$K$35,0))</f>
        <v>15</v>
      </c>
      <c r="M27" s="24" t="str">
        <f t="shared" si="9"/>
        <v/>
      </c>
      <c r="N27" s="83">
        <f t="shared" si="10"/>
        <v>23.6</v>
      </c>
      <c r="O27" s="103">
        <f t="shared" si="11"/>
        <v>23.6</v>
      </c>
      <c r="P27" s="104" cm="1">
        <f t="array" ref="P27">IFERROR(_xlfn.IFS(N27="","",N27&gt;0,RANK(O27,$O$3:$O$35,0)),"")</f>
        <v>18</v>
      </c>
      <c r="Q27" s="24" t="str">
        <f t="shared" si="12"/>
        <v/>
      </c>
      <c r="R27" s="104"/>
      <c r="S27" s="104"/>
      <c r="T27" s="24"/>
    </row>
    <row r="28" spans="1:20" s="9" customFormat="1" ht="15" customHeight="1" x14ac:dyDescent="0.3">
      <c r="A28" s="71"/>
      <c r="B28" s="28">
        <v>200</v>
      </c>
      <c r="C28" s="28" t="s">
        <v>249</v>
      </c>
      <c r="D28" s="28" t="s">
        <v>248</v>
      </c>
      <c r="E28" s="28" t="s">
        <v>90</v>
      </c>
      <c r="F28" s="102" t="s">
        <v>168</v>
      </c>
      <c r="G28" s="103" t="str">
        <f t="shared" si="6"/>
        <v>WD</v>
      </c>
      <c r="H28" s="104" t="str" cm="1">
        <f t="array" ref="H28">_xlfn.IFS(F28="","",F28="WD","",F28&lt;&gt;"",RANK(G28,$G$3:$G$35,0))</f>
        <v/>
      </c>
      <c r="I28" s="24" t="str">
        <f t="shared" si="7"/>
        <v/>
      </c>
      <c r="J28" s="102" t="s">
        <v>168</v>
      </c>
      <c r="K28" s="103" t="str">
        <f t="shared" si="8"/>
        <v>WD</v>
      </c>
      <c r="L28" s="104" t="str" cm="1">
        <f t="array" ref="L28">_xlfn.IFS(J28="","",J28="WD","",J28&lt;&gt;"",RANK(K28,$K$3:$K$35,0))</f>
        <v/>
      </c>
      <c r="M28" s="24" t="str">
        <f t="shared" si="9"/>
        <v/>
      </c>
      <c r="N28" s="83" t="str">
        <f t="shared" si="10"/>
        <v/>
      </c>
      <c r="O28" s="103" t="str">
        <f t="shared" si="11"/>
        <v/>
      </c>
      <c r="P28" s="104" t="str" cm="1">
        <f t="array" ref="P28">IFERROR(_xlfn.IFS(N28="","",N28&gt;0,RANK(O28,$O$3:$O$35,0)),"")</f>
        <v/>
      </c>
      <c r="Q28" s="24" t="str">
        <f t="shared" si="12"/>
        <v/>
      </c>
      <c r="R28" s="104"/>
      <c r="S28" s="104"/>
      <c r="T28" s="24"/>
    </row>
    <row r="29" spans="1:20" ht="15" customHeight="1" x14ac:dyDescent="0.3">
      <c r="A29" s="71"/>
      <c r="B29" s="28">
        <v>201</v>
      </c>
      <c r="C29" s="28" t="s">
        <v>250</v>
      </c>
      <c r="D29" s="28" t="s">
        <v>117</v>
      </c>
      <c r="E29" s="28" t="s">
        <v>90</v>
      </c>
      <c r="F29" s="102">
        <v>12.45</v>
      </c>
      <c r="G29" s="103">
        <f t="shared" si="6"/>
        <v>12.45</v>
      </c>
      <c r="H29" s="104" cm="1">
        <f t="array" ref="H29">_xlfn.IFS(F29="","",F29="WD","",F29&lt;&gt;"",RANK(G29,$G$3:$G$35,0))</f>
        <v>13</v>
      </c>
      <c r="I29" s="24" t="str">
        <f t="shared" si="7"/>
        <v/>
      </c>
      <c r="J29" s="102">
        <v>11.9</v>
      </c>
      <c r="K29" s="103">
        <f t="shared" si="8"/>
        <v>11.9</v>
      </c>
      <c r="L29" s="104" cm="1">
        <f t="array" ref="L29">_xlfn.IFS(J29="","",J29="WD","",J29&lt;&gt;"",RANK(K29,$K$3:$K$35,0))</f>
        <v>11</v>
      </c>
      <c r="M29" s="24" t="str">
        <f t="shared" si="9"/>
        <v/>
      </c>
      <c r="N29" s="83">
        <f t="shared" si="10"/>
        <v>24.35</v>
      </c>
      <c r="O29" s="103">
        <f t="shared" si="11"/>
        <v>24.35</v>
      </c>
      <c r="P29" s="104" cm="1">
        <f t="array" ref="P29">IFERROR(_xlfn.IFS(N29="","",N29&gt;0,RANK(O29,$O$3:$O$35,0)),"")</f>
        <v>12</v>
      </c>
      <c r="Q29" s="24" t="str">
        <f t="shared" si="12"/>
        <v/>
      </c>
      <c r="R29" s="104"/>
      <c r="S29" s="104"/>
      <c r="T29" s="24"/>
    </row>
    <row r="30" spans="1:20" ht="15" customHeight="1" x14ac:dyDescent="0.3">
      <c r="A30" s="71"/>
      <c r="B30" s="28">
        <v>202</v>
      </c>
      <c r="C30" s="28" t="s">
        <v>251</v>
      </c>
      <c r="D30" s="28" t="s">
        <v>117</v>
      </c>
      <c r="E30" s="28" t="s">
        <v>90</v>
      </c>
      <c r="F30" s="102">
        <v>13</v>
      </c>
      <c r="G30" s="103">
        <f t="shared" si="6"/>
        <v>13</v>
      </c>
      <c r="H30" s="104" cm="1">
        <f t="array" ref="H30">_xlfn.IFS(F30="","",F30="WD","",F30&lt;&gt;"",RANK(G30,$G$3:$G$35,0))</f>
        <v>4</v>
      </c>
      <c r="I30" s="24">
        <f t="shared" si="7"/>
        <v>4</v>
      </c>
      <c r="J30" s="102">
        <v>12.4</v>
      </c>
      <c r="K30" s="103">
        <f t="shared" si="8"/>
        <v>12.4</v>
      </c>
      <c r="L30" s="104" cm="1">
        <f t="array" ref="L30">_xlfn.IFS(J30="","",J30="WD","",J30&lt;&gt;"",RANK(K30,$K$3:$K$35,0))</f>
        <v>4</v>
      </c>
      <c r="M30" s="24">
        <f t="shared" si="9"/>
        <v>4</v>
      </c>
      <c r="N30" s="83">
        <f t="shared" si="10"/>
        <v>25.4</v>
      </c>
      <c r="O30" s="103">
        <f t="shared" si="11"/>
        <v>25.4</v>
      </c>
      <c r="P30" s="104" cm="1">
        <f t="array" ref="P30">IFERROR(_xlfn.IFS(N30="","",N30&gt;0,RANK(O30,$O$3:$O$35,0)),"")</f>
        <v>4</v>
      </c>
      <c r="Q30" s="24">
        <f t="shared" si="12"/>
        <v>4</v>
      </c>
      <c r="R30" s="104"/>
      <c r="S30" s="104"/>
      <c r="T30" s="24"/>
    </row>
    <row r="31" spans="1:20" s="9" customFormat="1" x14ac:dyDescent="0.3">
      <c r="A31" s="71"/>
      <c r="B31" s="28">
        <v>203</v>
      </c>
      <c r="C31" s="28" t="s">
        <v>252</v>
      </c>
      <c r="D31" s="28" t="s">
        <v>37</v>
      </c>
      <c r="E31" s="28" t="s">
        <v>90</v>
      </c>
      <c r="F31" s="102">
        <v>10.5</v>
      </c>
      <c r="G31" s="103">
        <f t="shared" si="6"/>
        <v>10.5</v>
      </c>
      <c r="H31" s="104" cm="1">
        <f t="array" ref="H31">_xlfn.IFS(F31="","",F31="WD","",F31&lt;&gt;"",RANK(G31,$G$3:$G$35,0))</f>
        <v>25</v>
      </c>
      <c r="I31" s="24" t="str">
        <f t="shared" si="7"/>
        <v/>
      </c>
      <c r="J31" s="102">
        <v>11.45</v>
      </c>
      <c r="K31" s="103">
        <f t="shared" si="8"/>
        <v>11.45</v>
      </c>
      <c r="L31" s="104" cm="1">
        <f t="array" ref="L31">_xlfn.IFS(J31="","",J31="WD","",J31&lt;&gt;"",RANK(K31,$K$3:$K$35,0))</f>
        <v>20</v>
      </c>
      <c r="M31" s="24" t="str">
        <f t="shared" si="9"/>
        <v/>
      </c>
      <c r="N31" s="83">
        <f t="shared" si="10"/>
        <v>21.95</v>
      </c>
      <c r="O31" s="103">
        <f t="shared" si="11"/>
        <v>21.95</v>
      </c>
      <c r="P31" s="104" cm="1">
        <f t="array" ref="P31">IFERROR(_xlfn.IFS(N31="","",N31&gt;0,RANK(O31,$O$3:$O$35,0)),"")</f>
        <v>25</v>
      </c>
      <c r="Q31" s="24" t="str">
        <f t="shared" si="12"/>
        <v/>
      </c>
      <c r="R31" s="104"/>
      <c r="S31" s="104"/>
      <c r="T31" s="24"/>
    </row>
    <row r="32" spans="1:20" s="9" customFormat="1" x14ac:dyDescent="0.3">
      <c r="A32" s="71"/>
      <c r="B32" s="28">
        <v>204</v>
      </c>
      <c r="C32" s="28" t="s">
        <v>72</v>
      </c>
      <c r="D32" s="28" t="s">
        <v>37</v>
      </c>
      <c r="E32" s="28" t="s">
        <v>90</v>
      </c>
      <c r="F32" s="102">
        <v>11.3</v>
      </c>
      <c r="G32" s="103">
        <f t="shared" si="6"/>
        <v>11.3</v>
      </c>
      <c r="H32" s="104" cm="1">
        <f t="array" ref="H32">_xlfn.IFS(F32="","",F32="WD","",F32&lt;&gt;"",RANK(G32,$G$3:$G$35,0))</f>
        <v>22</v>
      </c>
      <c r="I32" s="24" t="str">
        <f t="shared" si="7"/>
        <v/>
      </c>
      <c r="J32" s="102">
        <v>11.45</v>
      </c>
      <c r="K32" s="103">
        <f t="shared" si="8"/>
        <v>11.45</v>
      </c>
      <c r="L32" s="104" cm="1">
        <f t="array" ref="L32">_xlfn.IFS(J32="","",J32="WD","",J32&lt;&gt;"",RANK(K32,$K$3:$K$35,0))</f>
        <v>20</v>
      </c>
      <c r="M32" s="24" t="str">
        <f t="shared" si="9"/>
        <v/>
      </c>
      <c r="N32" s="83">
        <f t="shared" si="10"/>
        <v>22.75</v>
      </c>
      <c r="O32" s="103">
        <f t="shared" si="11"/>
        <v>22.75</v>
      </c>
      <c r="P32" s="104" cm="1">
        <f t="array" ref="P32">IFERROR(_xlfn.IFS(N32="","",N32&gt;0,RANK(O32,$O$3:$O$35,0)),"")</f>
        <v>22</v>
      </c>
      <c r="Q32" s="24" t="str">
        <f t="shared" si="12"/>
        <v/>
      </c>
      <c r="R32" s="104"/>
      <c r="S32" s="104"/>
      <c r="T32" s="24"/>
    </row>
    <row r="33" spans="1:20" s="9" customFormat="1" ht="15" customHeight="1" x14ac:dyDescent="0.3">
      <c r="A33" s="71"/>
      <c r="B33" s="28">
        <v>205</v>
      </c>
      <c r="C33" s="28" t="s">
        <v>253</v>
      </c>
      <c r="D33" s="28" t="s">
        <v>127</v>
      </c>
      <c r="E33" s="28" t="s">
        <v>83</v>
      </c>
      <c r="F33" s="102">
        <v>12.3</v>
      </c>
      <c r="G33" s="103">
        <f t="shared" si="6"/>
        <v>12.3</v>
      </c>
      <c r="H33" s="104" cm="1">
        <f t="array" ref="H33">_xlfn.IFS(F33="","",F33="WD","",F33&lt;&gt;"",RANK(G33,$G$3:$G$35,0))</f>
        <v>15</v>
      </c>
      <c r="I33" s="24" t="str">
        <f t="shared" si="7"/>
        <v/>
      </c>
      <c r="J33" s="102">
        <v>11.7</v>
      </c>
      <c r="K33" s="103">
        <f t="shared" si="8"/>
        <v>11.7</v>
      </c>
      <c r="L33" s="104" cm="1">
        <f t="array" ref="L33">_xlfn.IFS(J33="","",J33="WD","",J33&lt;&gt;"",RANK(K33,$K$3:$K$35,0))</f>
        <v>14</v>
      </c>
      <c r="M33" s="24" t="str">
        <f t="shared" si="9"/>
        <v/>
      </c>
      <c r="N33" s="83">
        <f t="shared" si="10"/>
        <v>24</v>
      </c>
      <c r="O33" s="103">
        <f t="shared" si="11"/>
        <v>24</v>
      </c>
      <c r="P33" s="104" cm="1">
        <f t="array" ref="P33">IFERROR(_xlfn.IFS(N33="","",N33&gt;0,RANK(O33,$O$3:$O$35,0)),"")</f>
        <v>15</v>
      </c>
      <c r="Q33" s="24" t="str">
        <f t="shared" si="12"/>
        <v/>
      </c>
      <c r="R33" s="104"/>
      <c r="S33" s="104"/>
      <c r="T33" s="24"/>
    </row>
    <row r="34" spans="1:20" s="9" customFormat="1" ht="15" customHeight="1" x14ac:dyDescent="0.3">
      <c r="A34" s="71"/>
      <c r="B34" s="28">
        <v>206</v>
      </c>
      <c r="C34" s="28" t="s">
        <v>254</v>
      </c>
      <c r="D34" s="28" t="s">
        <v>127</v>
      </c>
      <c r="E34" s="28" t="s">
        <v>83</v>
      </c>
      <c r="F34" s="102">
        <v>12.6</v>
      </c>
      <c r="G34" s="103">
        <f t="shared" si="6"/>
        <v>12.6</v>
      </c>
      <c r="H34" s="104" cm="1">
        <f t="array" ref="H34">_xlfn.IFS(F34="","",F34="WD","",F34&lt;&gt;"",RANK(G34,$G$3:$G$35,0))</f>
        <v>9</v>
      </c>
      <c r="I34" s="24">
        <f t="shared" si="7"/>
        <v>9</v>
      </c>
      <c r="J34" s="102">
        <v>12</v>
      </c>
      <c r="K34" s="103">
        <f t="shared" si="8"/>
        <v>12</v>
      </c>
      <c r="L34" s="104" cm="1">
        <f t="array" ref="L34">_xlfn.IFS(J34="","",J34="WD","",J34&lt;&gt;"",RANK(K34,$K$3:$K$35,0))</f>
        <v>8</v>
      </c>
      <c r="M34" s="24">
        <f t="shared" si="9"/>
        <v>8</v>
      </c>
      <c r="N34" s="83">
        <f t="shared" si="10"/>
        <v>24.6</v>
      </c>
      <c r="O34" s="103">
        <f t="shared" si="11"/>
        <v>24.6</v>
      </c>
      <c r="P34" s="104" cm="1">
        <f t="array" ref="P34">IFERROR(_xlfn.IFS(N34="","",N34&gt;0,RANK(O34,$O$3:$O$35,0)),"")</f>
        <v>8</v>
      </c>
      <c r="Q34" s="24">
        <f t="shared" si="12"/>
        <v>8</v>
      </c>
      <c r="R34" s="104"/>
      <c r="S34" s="104"/>
      <c r="T34" s="24"/>
    </row>
    <row r="35" spans="1:20" s="9" customFormat="1" ht="15" customHeight="1" x14ac:dyDescent="0.3">
      <c r="A35" s="71"/>
      <c r="B35" s="28">
        <v>207</v>
      </c>
      <c r="C35" s="28" t="s">
        <v>255</v>
      </c>
      <c r="D35" s="28" t="s">
        <v>127</v>
      </c>
      <c r="E35" s="28" t="s">
        <v>83</v>
      </c>
      <c r="F35" s="102">
        <v>11.6</v>
      </c>
      <c r="G35" s="103">
        <f t="shared" si="6"/>
        <v>11.6</v>
      </c>
      <c r="H35" s="104" cm="1">
        <f t="array" ref="H35">_xlfn.IFS(F35="","",F35="WD","",F35&lt;&gt;"",RANK(G35,$G$3:$G$35,0))</f>
        <v>20</v>
      </c>
      <c r="I35" s="24" t="str">
        <f t="shared" si="7"/>
        <v/>
      </c>
      <c r="J35" s="102">
        <v>11.8</v>
      </c>
      <c r="K35" s="103">
        <f t="shared" si="8"/>
        <v>11.8</v>
      </c>
      <c r="L35" s="104" cm="1">
        <f t="array" ref="L35">_xlfn.IFS(J35="","",J35="WD","",J35&lt;&gt;"",RANK(K35,$K$3:$K$35,0))</f>
        <v>13</v>
      </c>
      <c r="M35" s="24" t="str">
        <f t="shared" si="9"/>
        <v/>
      </c>
      <c r="N35" s="83">
        <f t="shared" si="10"/>
        <v>23.4</v>
      </c>
      <c r="O35" s="103">
        <f t="shared" si="11"/>
        <v>23.4</v>
      </c>
      <c r="P35" s="104" cm="1">
        <f t="array" ref="P35">IFERROR(_xlfn.IFS(N35="","",N35&gt;0,RANK(O35,$O$3:$O$35,0)),"")</f>
        <v>19</v>
      </c>
      <c r="Q35" s="24" t="str">
        <f t="shared" si="12"/>
        <v/>
      </c>
      <c r="R35" s="104"/>
      <c r="S35" s="104"/>
      <c r="T35" s="24"/>
    </row>
    <row r="36" spans="1:20" s="9" customFormat="1" ht="16.05" customHeight="1" x14ac:dyDescent="0.3">
      <c r="A36" s="92"/>
      <c r="B36" s="29"/>
      <c r="C36" s="29" t="s">
        <v>19</v>
      </c>
      <c r="D36" s="29" t="s">
        <v>127</v>
      </c>
      <c r="E36" s="29" t="s">
        <v>83</v>
      </c>
      <c r="F36" s="76">
        <f>IFERROR(LARGE(F33:F35,1)+LARGE(F33:F35,2)+LARGE(F33:F35,3),"")</f>
        <v>36.5</v>
      </c>
      <c r="G36" s="98"/>
      <c r="H36" s="99"/>
      <c r="I36" s="78"/>
      <c r="J36" s="76">
        <f>IFERROR(LARGE(J33:J35,1)+LARGE(J33:J35,2)+LARGE(J33:J35,3),"")</f>
        <v>35.5</v>
      </c>
      <c r="K36" s="98"/>
      <c r="L36" s="99"/>
      <c r="M36" s="78"/>
      <c r="N36" s="76">
        <f>IFERROR(F36+J36,"")</f>
        <v>72</v>
      </c>
      <c r="O36" s="98"/>
      <c r="P36" s="99"/>
      <c r="Q36" s="78"/>
      <c r="R36" s="100">
        <f>N36</f>
        <v>72</v>
      </c>
      <c r="S36" s="101">
        <f>IFERROR(RANK(R36,$R$3:$R$36,0),"")</f>
        <v>4</v>
      </c>
      <c r="T36" s="78">
        <f t="shared" ref="T36" si="17">IF(S36&lt;11,S36,"")</f>
        <v>4</v>
      </c>
    </row>
    <row r="37" spans="1:20" x14ac:dyDescent="0.3">
      <c r="A37" s="71"/>
      <c r="B37" s="62"/>
      <c r="C37" s="62"/>
      <c r="D37" s="62"/>
      <c r="E37" s="62"/>
      <c r="F37" s="41"/>
      <c r="G37" s="63"/>
      <c r="H37" s="64"/>
      <c r="I37" s="64"/>
      <c r="J37" s="41"/>
      <c r="K37" s="63"/>
      <c r="L37" s="64"/>
      <c r="M37" s="64"/>
      <c r="N37" s="63"/>
      <c r="O37" s="63"/>
      <c r="P37" s="64"/>
      <c r="Q37" s="64"/>
      <c r="R37" s="64"/>
      <c r="S37" s="64"/>
      <c r="T37" s="64"/>
    </row>
    <row r="38" spans="1:20" ht="15" customHeight="1" x14ac:dyDescent="0.3">
      <c r="A38" s="70"/>
      <c r="B38" s="65"/>
      <c r="C38" s="65"/>
      <c r="D38" s="65"/>
      <c r="E38" s="65"/>
      <c r="F38" s="66"/>
      <c r="G38" s="63"/>
      <c r="H38" s="64"/>
      <c r="I38" s="64"/>
      <c r="J38" s="66"/>
      <c r="K38" s="63"/>
      <c r="L38" s="64"/>
      <c r="M38" s="64"/>
      <c r="N38" s="67"/>
      <c r="O38" s="63"/>
      <c r="P38" s="64"/>
      <c r="Q38" s="64"/>
      <c r="R38" s="63"/>
      <c r="S38" s="64"/>
      <c r="T38" s="68"/>
    </row>
    <row r="39" spans="1:20" ht="15" customHeight="1" x14ac:dyDescent="0.3">
      <c r="B39" s="62"/>
      <c r="C39" s="62"/>
      <c r="D39" s="62"/>
      <c r="E39" s="62"/>
      <c r="F39" s="41"/>
      <c r="G39" s="63"/>
      <c r="H39" s="64"/>
      <c r="I39" s="64"/>
      <c r="J39" s="41"/>
      <c r="K39" s="63"/>
      <c r="L39" s="64"/>
      <c r="M39" s="64"/>
      <c r="N39" s="63"/>
      <c r="O39" s="63"/>
      <c r="P39" s="64"/>
      <c r="Q39" s="64"/>
      <c r="R39" s="64"/>
      <c r="S39" s="64"/>
      <c r="T39" s="64"/>
    </row>
    <row r="40" spans="1:20" s="9" customFormat="1" ht="15" customHeight="1" x14ac:dyDescent="0.3">
      <c r="B40" s="62"/>
      <c r="C40" s="62"/>
      <c r="D40" s="62"/>
      <c r="E40" s="62"/>
      <c r="F40" s="41"/>
      <c r="G40" s="63"/>
      <c r="H40" s="64"/>
      <c r="I40" s="64"/>
      <c r="J40" s="41"/>
      <c r="K40" s="63"/>
      <c r="L40" s="64"/>
      <c r="M40" s="64"/>
      <c r="N40" s="63"/>
      <c r="O40" s="63"/>
      <c r="P40" s="64"/>
      <c r="Q40" s="64"/>
      <c r="R40" s="64"/>
      <c r="S40" s="64"/>
      <c r="T40" s="64"/>
    </row>
    <row r="41" spans="1:20" ht="15" customHeight="1" x14ac:dyDescent="0.3">
      <c r="B41" s="62"/>
      <c r="C41" s="62"/>
      <c r="D41" s="62"/>
      <c r="E41" s="62"/>
      <c r="F41" s="69"/>
      <c r="G41" s="63"/>
      <c r="H41" s="64"/>
      <c r="I41" s="64"/>
      <c r="J41" s="69"/>
      <c r="K41" s="63"/>
      <c r="L41" s="64"/>
      <c r="M41" s="64"/>
      <c r="N41" s="63"/>
      <c r="O41" s="63"/>
      <c r="P41" s="64"/>
      <c r="Q41" s="64"/>
      <c r="R41" s="63"/>
      <c r="S41" s="64"/>
      <c r="T41" s="64"/>
    </row>
    <row r="42" spans="1:20" ht="15" customHeight="1" x14ac:dyDescent="0.3">
      <c r="B42" s="62"/>
      <c r="C42" s="62"/>
      <c r="D42" s="62"/>
      <c r="E42" s="62"/>
      <c r="F42" s="41"/>
      <c r="G42" s="63"/>
      <c r="H42" s="64"/>
      <c r="I42" s="64"/>
      <c r="J42" s="41"/>
      <c r="K42" s="63"/>
      <c r="L42" s="64"/>
      <c r="M42" s="64"/>
      <c r="N42" s="63"/>
      <c r="O42" s="63"/>
      <c r="P42" s="64"/>
      <c r="Q42" s="64"/>
      <c r="R42" s="64"/>
      <c r="S42" s="64"/>
      <c r="T42" s="64"/>
    </row>
    <row r="43" spans="1:20" ht="15" customHeight="1" x14ac:dyDescent="0.3">
      <c r="B43" s="62"/>
      <c r="C43" s="62"/>
      <c r="D43" s="62"/>
      <c r="E43" s="62"/>
      <c r="F43" s="41"/>
      <c r="G43" s="63"/>
      <c r="H43" s="64"/>
      <c r="I43" s="64"/>
      <c r="J43" s="41"/>
      <c r="K43" s="63"/>
      <c r="L43" s="64"/>
      <c r="M43" s="64"/>
      <c r="N43" s="63"/>
      <c r="O43" s="63"/>
      <c r="P43" s="64"/>
      <c r="Q43" s="64"/>
      <c r="R43" s="64"/>
      <c r="S43" s="64"/>
      <c r="T43" s="64"/>
    </row>
    <row r="44" spans="1:20" s="9" customFormat="1" ht="15" customHeight="1" x14ac:dyDescent="0.3">
      <c r="B44" s="65"/>
      <c r="C44" s="65"/>
      <c r="D44" s="65"/>
      <c r="E44" s="65"/>
      <c r="F44" s="66"/>
      <c r="G44" s="63"/>
      <c r="H44" s="64"/>
      <c r="I44" s="64"/>
      <c r="J44" s="66"/>
      <c r="K44" s="63"/>
      <c r="L44" s="64"/>
      <c r="M44" s="64"/>
      <c r="N44" s="67"/>
      <c r="O44" s="63"/>
      <c r="P44" s="64"/>
      <c r="Q44" s="64"/>
      <c r="R44" s="63"/>
      <c r="S44" s="64"/>
      <c r="T44" s="68"/>
    </row>
    <row r="45" spans="1:20" ht="15" customHeight="1" x14ac:dyDescent="0.3">
      <c r="B45" s="62"/>
      <c r="C45" s="62"/>
      <c r="D45" s="62"/>
      <c r="E45" s="62"/>
      <c r="F45" s="41"/>
      <c r="G45" s="63"/>
      <c r="H45" s="64"/>
      <c r="I45" s="64"/>
      <c r="J45" s="41"/>
      <c r="K45" s="63"/>
      <c r="L45" s="64"/>
      <c r="M45" s="64"/>
      <c r="N45" s="63"/>
      <c r="O45" s="63"/>
      <c r="P45" s="64"/>
      <c r="Q45" s="64"/>
      <c r="R45" s="64"/>
      <c r="S45" s="64"/>
      <c r="T45" s="64"/>
    </row>
    <row r="46" spans="1:20" s="9" customFormat="1" ht="15" customHeight="1" x14ac:dyDescent="0.3">
      <c r="B46" s="62"/>
      <c r="C46" s="62"/>
      <c r="D46" s="62"/>
      <c r="E46" s="62"/>
      <c r="F46" s="69"/>
      <c r="G46" s="63"/>
      <c r="H46" s="64"/>
      <c r="I46" s="64"/>
      <c r="J46" s="69"/>
      <c r="K46" s="63"/>
      <c r="L46" s="64"/>
      <c r="M46" s="64"/>
      <c r="N46" s="63"/>
      <c r="O46" s="63"/>
      <c r="P46" s="64"/>
      <c r="Q46" s="64"/>
      <c r="R46" s="63"/>
      <c r="S46" s="64"/>
      <c r="T46" s="64"/>
    </row>
    <row r="47" spans="1:20" ht="15" customHeight="1" x14ac:dyDescent="0.3">
      <c r="B47" s="62"/>
      <c r="C47" s="62"/>
      <c r="D47" s="62"/>
      <c r="E47" s="62"/>
      <c r="F47" s="41"/>
      <c r="G47" s="63"/>
      <c r="H47" s="64"/>
      <c r="I47" s="64"/>
      <c r="J47" s="41"/>
      <c r="K47" s="63"/>
      <c r="L47" s="64"/>
      <c r="M47" s="64"/>
      <c r="N47" s="63"/>
      <c r="O47" s="63"/>
      <c r="P47" s="64"/>
      <c r="Q47" s="64"/>
      <c r="R47" s="64"/>
      <c r="S47" s="64"/>
      <c r="T47" s="64"/>
    </row>
    <row r="48" spans="1:20" ht="15" customHeight="1" x14ac:dyDescent="0.3">
      <c r="B48" s="65"/>
      <c r="C48" s="65"/>
      <c r="D48" s="65"/>
      <c r="E48" s="65"/>
      <c r="F48" s="66"/>
      <c r="G48" s="63"/>
      <c r="H48" s="64"/>
      <c r="I48" s="64"/>
      <c r="J48" s="66"/>
      <c r="K48" s="63"/>
      <c r="L48" s="64"/>
      <c r="M48" s="64"/>
      <c r="N48" s="67"/>
      <c r="O48" s="63"/>
      <c r="P48" s="64"/>
      <c r="Q48" s="64"/>
      <c r="R48" s="63"/>
      <c r="S48" s="64"/>
      <c r="T48" s="68"/>
    </row>
    <row r="49" spans="2:20" ht="15" customHeight="1" x14ac:dyDescent="0.3">
      <c r="B49" s="62"/>
      <c r="C49" s="62"/>
      <c r="D49" s="62"/>
      <c r="E49" s="62"/>
      <c r="F49" s="41"/>
      <c r="G49" s="63"/>
      <c r="H49" s="64"/>
      <c r="I49" s="64"/>
      <c r="J49" s="41"/>
      <c r="K49" s="63"/>
      <c r="L49" s="64"/>
      <c r="M49" s="64"/>
      <c r="N49" s="63"/>
      <c r="O49" s="63"/>
      <c r="P49" s="64"/>
      <c r="Q49" s="64"/>
      <c r="R49" s="64"/>
      <c r="S49" s="64"/>
      <c r="T49" s="64"/>
    </row>
    <row r="50" spans="2:20" s="9" customFormat="1" ht="15" customHeight="1" x14ac:dyDescent="0.3">
      <c r="B50" s="62"/>
      <c r="C50" s="62"/>
      <c r="D50" s="62"/>
      <c r="E50" s="62"/>
      <c r="F50" s="41"/>
      <c r="G50" s="63"/>
      <c r="H50" s="64"/>
      <c r="I50" s="64"/>
      <c r="J50" s="41"/>
      <c r="K50" s="63"/>
      <c r="L50" s="64"/>
      <c r="M50" s="64"/>
      <c r="N50" s="63"/>
      <c r="O50" s="63"/>
      <c r="P50" s="64"/>
      <c r="Q50" s="64"/>
      <c r="R50" s="64"/>
      <c r="S50" s="64"/>
      <c r="T50" s="64"/>
    </row>
    <row r="51" spans="2:20" s="9" customFormat="1" ht="15" customHeight="1" x14ac:dyDescent="0.3">
      <c r="B51" s="62"/>
      <c r="C51" s="62"/>
      <c r="D51" s="62"/>
      <c r="E51" s="62"/>
      <c r="F51" s="69"/>
      <c r="G51" s="63"/>
      <c r="H51" s="64"/>
      <c r="I51" s="64"/>
      <c r="J51" s="69"/>
      <c r="K51" s="63"/>
      <c r="L51" s="64"/>
      <c r="M51" s="64"/>
      <c r="N51" s="63"/>
      <c r="O51" s="63"/>
      <c r="P51" s="64"/>
      <c r="Q51" s="64"/>
      <c r="R51" s="63"/>
      <c r="S51" s="64"/>
      <c r="T51" s="64"/>
    </row>
    <row r="52" spans="2:20" ht="15" customHeight="1" x14ac:dyDescent="0.3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</row>
    <row r="53" spans="2:20" ht="15" customHeight="1" x14ac:dyDescent="0.3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</row>
    <row r="54" spans="2:20" s="9" customFormat="1" ht="15" customHeight="1" x14ac:dyDescent="0.3"/>
    <row r="55" spans="2:20" s="9" customFormat="1" ht="15" customHeight="1" x14ac:dyDescent="0.3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2:20" s="9" customFormat="1" ht="15" customHeight="1" x14ac:dyDescent="0.3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2:20" ht="15" customHeight="1" x14ac:dyDescent="0.3"/>
    <row r="58" spans="2:20" ht="15" customHeight="1" x14ac:dyDescent="0.3"/>
    <row r="59" spans="2:20" ht="15" customHeight="1" x14ac:dyDescent="0.3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</row>
    <row r="60" spans="2:20" ht="15" customHeight="1" x14ac:dyDescent="0.3"/>
    <row r="61" spans="2:20" s="9" customFormat="1" ht="15" customHeight="1" x14ac:dyDescent="0.3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2:20" ht="15" customHeight="1" x14ac:dyDescent="0.3"/>
    <row r="63" spans="2:20" ht="15" customHeight="1" x14ac:dyDescent="0.3"/>
    <row r="64" spans="2:20" ht="15" customHeight="1" x14ac:dyDescent="0.3">
      <c r="P64" s="9"/>
      <c r="Q64" s="9"/>
      <c r="R64" s="9"/>
      <c r="S64" s="9"/>
      <c r="T64" s="9"/>
    </row>
    <row r="65" spans="2:20" ht="15" customHeight="1" x14ac:dyDescent="0.3"/>
    <row r="66" spans="2:20" s="9" customFormat="1" ht="15" customHeight="1" x14ac:dyDescent="0.3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2:20" ht="15" customHeight="1" x14ac:dyDescent="0.3"/>
    <row r="68" spans="2:20" ht="15" customHeight="1" x14ac:dyDescent="0.3"/>
    <row r="69" spans="2:20" ht="15" customHeight="1" x14ac:dyDescent="0.3"/>
    <row r="70" spans="2:20" ht="15" customHeight="1" x14ac:dyDescent="0.3"/>
    <row r="71" spans="2:20" ht="15" customHeight="1" x14ac:dyDescent="0.3"/>
    <row r="72" spans="2:20" ht="15" customHeight="1" x14ac:dyDescent="0.3"/>
    <row r="73" spans="2:20" ht="15" customHeight="1" x14ac:dyDescent="0.3"/>
    <row r="74" spans="2:20" ht="15" customHeight="1" x14ac:dyDescent="0.3"/>
    <row r="75" spans="2:20" ht="15" customHeight="1" x14ac:dyDescent="0.3"/>
    <row r="76" spans="2:20" ht="15" customHeight="1" x14ac:dyDescent="0.3"/>
    <row r="77" spans="2:20" ht="15" customHeight="1" x14ac:dyDescent="0.3"/>
    <row r="78" spans="2:20" ht="15" customHeight="1" x14ac:dyDescent="0.3"/>
    <row r="79" spans="2:20" ht="15" customHeight="1" x14ac:dyDescent="0.3"/>
    <row r="80" spans="2:20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73" fitToHeight="0" orientation="portrait" horizontalDpi="360" verticalDpi="360" r:id="rId1"/>
  <headerFooter>
    <oddHeader>&amp;COver 12 Girls&amp;RPage &amp;Pof &amp;N</oddHeader>
    <oddFooter>&amp;LKirkcaldy Gymnastics Club Annual Floor and Vault Competition 2026&amp;R&amp;G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U8 Girls Pool 1,2,5,6</vt:lpstr>
      <vt:lpstr>U10 Girls Pool 3,4,7,8</vt:lpstr>
      <vt:lpstr>U12 Girl Pool 9,10,13,14</vt:lpstr>
      <vt:lpstr>U10, U8, U12, O12 Boys Pl 11,12</vt:lpstr>
      <vt:lpstr>O12 Girls Pool 15,16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kevth</dc:creator>
  <cp:lastModifiedBy>Steven</cp:lastModifiedBy>
  <cp:lastPrinted>2026-03-06T19:24:01Z</cp:lastPrinted>
  <dcterms:created xsi:type="dcterms:W3CDTF">2018-03-04T11:05:55Z</dcterms:created>
  <dcterms:modified xsi:type="dcterms:W3CDTF">2026-03-14T18:49:19Z</dcterms:modified>
</cp:coreProperties>
</file>